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V:\Piotrek Agaciak\2025\!!! 00117.2026 PNO Sukcesywne RE1 i RE5 - do ogłoszenia\SWZ\"/>
    </mc:Choice>
  </mc:AlternateContent>
  <xr:revisionPtr revIDLastSave="0" documentId="13_ncr:1_{CC3E815D-62B4-49D2-B236-0B3DC104F2F3}" xr6:coauthVersionLast="47" xr6:coauthVersionMax="47" xr10:uidLastSave="{00000000-0000-0000-0000-000000000000}"/>
  <bookViews>
    <workbookView xWindow="-16320" yWindow="-6750" windowWidth="16440" windowHeight="28320" xr2:uid="{00000000-000D-0000-FFFF-FFFF00000000}"/>
  </bookViews>
  <sheets>
    <sheet name="RE-5" sheetId="1" r:id="rId1"/>
  </sheets>
  <definedNames>
    <definedName name="_ftnref1" localSheetId="0">'RE-5'!$B$199</definedName>
    <definedName name="Ceny_jednostkowe">'RE-5'!#REF!</definedName>
    <definedName name="Ceny_jednostkowe_netto">'RE-5'!#REF!</definedName>
    <definedName name="Ceny_jednostkowe_netto_obszar">'RE-5'!#REF!</definedName>
    <definedName name="Ceny_jednostkowe_R6">'RE-5'!$G$43:$G$171</definedName>
    <definedName name="_xlnm.Print_Area" localSheetId="0">'RE-5'!$A$2:$K$233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6" i="1" l="1"/>
  <c r="I176" i="1"/>
  <c r="J175" i="1"/>
  <c r="H175" i="1"/>
  <c r="F175" i="1"/>
  <c r="J174" i="1"/>
  <c r="H174" i="1"/>
  <c r="F174" i="1"/>
  <c r="J173" i="1"/>
  <c r="H173" i="1"/>
  <c r="F173" i="1"/>
  <c r="J172" i="1"/>
  <c r="H172" i="1"/>
  <c r="F172" i="1"/>
  <c r="J81" i="1"/>
  <c r="H81" i="1"/>
  <c r="F176" i="1" l="1"/>
  <c r="J76" i="1"/>
  <c r="H76" i="1"/>
  <c r="J75" i="1"/>
  <c r="H75" i="1"/>
  <c r="J74" i="1"/>
  <c r="H74" i="1"/>
  <c r="H68" i="1" l="1"/>
  <c r="H89" i="1" l="1"/>
  <c r="J171" i="1" l="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J176" i="1" s="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<sst xmlns="http://schemas.openxmlformats.org/spreadsheetml/2006/main" count="508" uniqueCount="359">
  <si>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</si>
  <si>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</si>
  <si>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</si>
  <si>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</si>
  <si>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</si>
  <si>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</si>
  <si>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</si>
  <si>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</si>
  <si>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</si>
  <si>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</si>
  <si>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</si>
  <si>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</si>
  <si>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</si>
  <si>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</si>
  <si>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</si>
  <si>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</si>
  <si>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</si>
  <si>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</si>
  <si>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</si>
  <si>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</si>
  <si>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</si>
  <si>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</si>
  <si>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</si>
  <si>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</si>
  <si>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</si>
  <si>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</si>
  <si>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</si>
  <si>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</si>
  <si>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</si>
  <si>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</si>
  <si>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</si>
  <si>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</si>
  <si>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</si>
  <si>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</si>
  <si>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</si>
  <si>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</si>
  <si>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</si>
  <si>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</si>
  <si>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</si>
  <si>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</si>
  <si>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</si>
  <si>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</si>
  <si>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</si>
  <si>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</si>
  <si>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</si>
  <si>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</si>
  <si>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</si>
  <si>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</si>
  <si>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</si>
  <si>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</si>
  <si>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</si>
  <si>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</si>
  <si>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</si>
  <si>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</si>
  <si>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</si>
  <si>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</si>
  <si>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</si>
  <si>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</si>
  <si>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</si>
  <si>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</si>
  <si>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</si>
  <si>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</si>
  <si>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</si>
  <si>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</si>
  <si>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</si>
  <si>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</si>
  <si>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</si>
  <si>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</si>
  <si>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</si>
  <si>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</si>
  <si>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</si>
  <si>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</si>
  <si>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</si>
  <si>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</si>
  <si>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</si>
  <si>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</si>
  <si>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</si>
  <si>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</si>
  <si>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</si>
  <si>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</si>
  <si>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</si>
  <si>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</si>
  <si>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</si>
  <si>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</si>
  <si>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</si>
  <si>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</si>
  <si>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</si>
  <si>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</si>
  <si>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</si>
  <si>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</si>
  <si>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</si>
  <si>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</si>
  <si>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</si>
  <si>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</si>
  <si>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</si>
  <si>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</si>
  <si>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</si>
  <si>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</si>
  <si>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</si>
  <si>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</si>
  <si>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</si>
  <si>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</si>
  <si>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</si>
  <si>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</si>
  <si>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</si>
  <si>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</si>
  <si>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</si>
  <si>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</si>
  <si>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</si>
  <si>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</si>
  <si>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</si>
  <si>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</si>
  <si>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</si>
  <si>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</si>
  <si>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</si>
  <si>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</si>
  <si>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</si>
  <si>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</si>
  <si>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</si>
  <si>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</si>
  <si>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</si>
  <si>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</si>
  <si>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</si>
  <si>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</si>
  <si>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</si>
  <si>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</si>
  <si>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</si>
  <si>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</si>
  <si>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</si>
  <si>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</si>
  <si>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</si>
  <si>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</si>
  <si>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</si>
  <si>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</si>
  <si>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</si>
  <si>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</si>
  <si>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</si>
  <si>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</si>
  <si>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</si>
  <si>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</si>
  <si>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</si>
  <si>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</si>
  <si>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</si>
  <si>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</si>
  <si>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</si>
  <si>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</si>
  <si>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</si>
  <si>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</si>
  <si>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</si>
  <si>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</si>
  <si>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</si>
  <si>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</si>
  <si>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</si>
  <si>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</si>
  <si>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</si>
  <si>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</si>
  <si>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</si>
  <si>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</si>
  <si>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</si>
  <si>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</si>
  <si>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</si>
  <si>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</si>
  <si>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</si>
  <si>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</si>
  <si>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</si>
  <si>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</si>
  <si>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</si>
  <si>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</si>
  <si>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</si>
  <si>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</si>
  <si>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</si>
  <si>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</si>
  <si>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</si>
  <si>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</si>
  <si>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</si>
  <si>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</si>
  <si>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</si>
  <si>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</si>
  <si>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</si>
  <si>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</si>
  <si>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</si>
  <si>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</si>
  <si>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</si>
  <si>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</si>
  <si>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</si>
  <si>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</si>
  <si>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</si>
  <si>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</si>
  <si>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</si>
  <si>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</si>
  <si>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</si>
  <si>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</si>
  <si>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</si>
  <si>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</si>
  <si>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</si>
  <si>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</si>
  <si>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</si>
  <si>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</si>
  <si>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</si>
  <si>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</si>
  <si>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</si>
  <si>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</si>
  <si>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</si>
  <si>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</si>
  <si>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</si>
  <si>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</si>
  <si>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</si>
  <si>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</si>
  <si>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</si>
  <si>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</si>
  <si>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</si>
  <si>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</si>
  <si>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</si>
  <si>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</si>
  <si>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</si>
  <si>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</si>
  <si>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</si>
  <si>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</si>
  <si>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</si>
  <si>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</si>
  <si>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</si>
  <si>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</si>
  <si>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</si>
  <si>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</si>
  <si>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</si>
  <si>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</si>
  <si>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</si>
  <si>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</si>
  <si>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</si>
  <si>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</si>
  <si>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</si>
  <si>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</si>
  <si>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</si>
  <si>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</si>
  <si>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</si>
  <si>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</si>
  <si>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</si>
  <si>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</si>
  <si>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</si>
  <si>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</si>
  <si>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</si>
  <si>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</si>
  <si>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</si>
  <si>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</si>
  <si>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</si>
  <si>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</si>
  <si>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</si>
  <si>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</si>
  <si>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</si>
  <si>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</si>
  <si>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</si>
  <si>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</si>
  <si>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</si>
  <si>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</si>
  <si>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</si>
  <si>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</si>
  <si>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</si>
  <si>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</si>
  <si>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</si>
  <si>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</si>
  <si>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</si>
  <si>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</si>
  <si>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</si>
  <si>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</si>
  <si>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</si>
  <si>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</si>
  <si>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</si>
  <si>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</si>
  <si>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</si>
  <si>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</si>
  <si>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</si>
  <si>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</si>
  <si>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</si>
  <si>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</si>
  <si>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</si>
  <si>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</si>
  <si>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</si>
  <si>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</si>
  <si>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</si>
  <si>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</si>
  <si>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</si>
  <si>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</si>
  <si>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</si>
  <si>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</si>
  <si>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</si>
  <si>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</si>
  <si>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</si>
  <si>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</si>
  <si>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</si>
  <si>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</si>
  <si>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</si>
  <si>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</si>
  <si>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</si>
  <si>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</si>
  <si>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</si>
  <si>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</si>
  <si>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</si>
  <si>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</si>
  <si>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</si>
  <si>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</si>
  <si>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</si>
  <si>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</si>
  <si>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</si>
  <si>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</si>
  <si>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</si>
  <si>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</si>
  <si>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</si>
  <si>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</si>
  <si>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</si>
  <si>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</si>
  <si>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</si>
  <si>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</si>
  <si>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</si>
  <si>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</si>
  <si>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</si>
  <si>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</si>
  <si>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</si>
  <si>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</si>
  <si>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</si>
  <si>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</si>
  <si>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</si>
  <si>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</si>
  <si>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</si>
  <si>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</si>
  <si>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</si>
  <si>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</si>
  <si>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</si>
  <si>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</si>
  <si>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</si>
  <si>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</si>
  <si>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</si>
  <si>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</si>
  <si>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</si>
  <si>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</si>
  <si>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</si>
  <si>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</si>
  <si>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</si>
  <si>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</si>
  <si>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</si>
  <si>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</si>
  <si>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</si>
  <si>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</si>
  <si>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</si>
  <si>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</si>
  <si>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</si>
  <si>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</si>
  <si>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</si>
  <si>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</si>
  <si>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</si>
  <si>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</si>
  <si>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</si>
  <si>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</si>
  <si>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</si>
  <si>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</si>
  <si>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</si>
  <si>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</si>
  <si>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 xml:space="preserve">Wykonawca wypełnia wszystkie pozycje tabeli „Wykaz standardowych elementów przyłączy”. </t>
    </r>
    <r>
      <rPr>
        <b/>
        <sz val="14"/>
        <rFont val="Calibri"/>
        <family val="2"/>
        <charset val="238"/>
      </rPr>
      <t xml:space="preserve">Oferowane ceny jednostkowe muszą zawierać się w przedziale 60% - 100% wartości ceny maksymalnej określonej przez Zamawiającego w kolumnie 5 tabeli. Oferta niezgodna z powyższym zostanie odrzucona. </t>
    </r>
    <r>
      <rPr>
        <b/>
        <sz val="14"/>
        <color rgb="FF0000CC"/>
        <rFont val="Calibri"/>
        <family val="2"/>
        <charset val="238"/>
      </rPr>
      <t>Podanie ceny jednostkowej dla pozycji punktowanych jest obowiązkowe. W przypadku niepodania cen jednostkowych dla pozycji niepunktowanych, zamawiający na etapie realizacji przyłączy, przyjmie wartość równą 60% wskazanej w kolumnie 5 wartości ceny maksymalnej.</t>
    </r>
  </si>
  <si>
    <r>
      <t>Dotyczy postępowania zakupowego nr</t>
    </r>
    <r>
      <rPr>
        <sz val="12"/>
        <color rgb="FFFF0000"/>
        <rFont val="Calibri"/>
        <family val="2"/>
        <charset val="238"/>
      </rPr>
      <t xml:space="preserve"> POST/DYS/OL/GZ/00117/2026</t>
    </r>
    <r>
      <rPr>
        <sz val="12"/>
        <rFont val="Calibri"/>
        <family val="2"/>
        <charset val="238"/>
      </rPr>
      <t xml:space="preserve">  prowadzonego w trybie przetargu nieograniczonego pn.:</t>
    </r>
  </si>
  <si>
    <r>
      <t xml:space="preserve">Sukcesywne opracowywanie dokumentacji projektowych i/lub budowa kablowych przyłączy elektroenergetycznych niskiego napięcia wraz z wykonaniem niezbędnych pomiarów dla celów przyłączania nowych odbiorców na obszarze działania PGE Dystrybucja S.A. Oddział Lublin Rejon Energetyczny Kraśnik – Powiat Lublin z Wyłączeniem Gminy Niedrzwica Duża i Gminy Miejsko Wiejskiej Bełżyce, Powiat Opole Lubelskie                                                                                                                                                                                                           Zamówienie będzie realizowane w okresie do 30.06.2027 r. lub do wyczerpania kwoty limitu tj. 1 000 000,00 zł netto”.                                       </t>
    </r>
    <r>
      <rPr>
        <b/>
        <sz val="12"/>
        <color rgb="FFFF0000"/>
        <rFont val="Calibri"/>
        <family val="2"/>
        <charset val="238"/>
      </rPr>
      <t>Zadanie nr 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</si>
</sst>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_-* #,##0.000_-;\-* #,##0.000_-;_-* &quot;-&quot;??_-;_-@_-"/>
    <numFmt numFmtId="168" formatCode="_-* #,##0.00\ _z_ł_-;\-* #,##0.00\ _z_ł_-;_-* &quot;-&quot;???\ _z_ł_-;_-@_-"/>
  </numFmts>
  <fonts count="41"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b/>
      <sz val="16"/>
      <color rgb="FFFF0000"/>
      <name val="Calibri"/>
      <family val="2"/>
      <charset val="238"/>
    </font>
    <font>
      <sz val="12"/>
      <color rgb="FFFF0000"/>
      <name val="Calibri"/>
      <family val="2"/>
      <charset val="238"/>
    </font>
    <font>
      <b/>
      <sz val="12"/>
      <color rgb="FFFF0000"/>
      <name val="Calibri"/>
      <family val="2"/>
      <charset val="238"/>
    </font>
    <font>
      <sz val="14"/>
      <name val="Calibri"/>
      <family val="2"/>
      <charset val="238"/>
    </font>
    <font>
      <b/>
      <sz val="14"/>
      <color rgb="FF0000CC"/>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2">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168" fontId="5" fillId="0" borderId="0" xfId="0" applyNumberFormat="1" applyFont="1" applyFill="1" applyAlignment="1">
      <alignment horizontal="center"/>
    </xf>
    <xf numFmtId="0" fontId="36" fillId="0" borderId="0" xfId="0" applyFont="1" applyFill="1" applyBorder="1" applyAlignment="1">
      <alignment horizontal="center" vertical="center" wrapText="1"/>
    </xf>
    <xf numFmtId="20" fontId="36" fillId="0" borderId="0" xfId="0" applyNumberFormat="1" applyFont="1" applyFill="1" applyBorder="1" applyAlignment="1">
      <alignment horizontal="right" vertical="center" wrapText="1"/>
    </xf>
    <xf numFmtId="166" fontId="36" fillId="0" borderId="0" xfId="3" applyNumberFormat="1" applyFont="1" applyFill="1" applyBorder="1" applyAlignment="1">
      <alignment horizontal="left" vertical="center" wrapText="1"/>
    </xf>
    <xf numFmtId="167" fontId="36" fillId="0" borderId="0" xfId="3" applyNumberFormat="1" applyFont="1" applyFill="1" applyBorder="1" applyAlignment="1">
      <alignment horizontal="left" vertical="center" wrapText="1"/>
    </xf>
    <xf numFmtId="43" fontId="36" fillId="0" borderId="0" xfId="3" applyNumberFormat="1" applyFont="1" applyFill="1" applyBorder="1" applyAlignment="1">
      <alignment horizontal="left" vertical="center" wrapText="1"/>
    </xf>
    <xf numFmtId="0" fontId="7" fillId="0" borderId="0" xfId="0" applyFont="1" applyFill="1" applyAlignment="1">
      <alignmen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39"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37"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cellXfs>
  <cellStyles count="4">
    <cellStyle name="Dziesiętny" xfId="3" builtinId="3"/>
    <cellStyle name="Excel Built-in Normal" xfId="1" xr:uid="{00000000-0005-0000-0000-000001000000}"/>
    <cellStyle name="Normalny" xfId="0" builtinId="0"/>
    <cellStyle name="Walutowy" xfId="2" builtinId="4"/>
  </cellStyles>
  <dxfs count="3">
    <dxf>
      <font>
        <u/>
        <color rgb="FFFF0000"/>
      </font>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3"/>
  <sheetViews>
    <sheetView showZeros="0" tabSelected="1" zoomScale="90" zoomScaleNormal="90" workbookViewId="0">
      <selection activeCell="A2" sqref="A2:J2"/>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5"/>
      <c r="B1" s="165"/>
      <c r="C1" s="165"/>
      <c r="D1" s="165"/>
      <c r="E1" s="165"/>
      <c r="F1" s="165"/>
      <c r="G1" s="165"/>
      <c r="H1" s="165"/>
      <c r="I1" s="165"/>
      <c r="J1" s="165"/>
    </row>
    <row r="2" spans="1:10" ht="15.75" customHeight="1" x14ac:dyDescent="0.25">
      <c r="A2" s="166" t="s">
        <v>50</v>
      </c>
      <c r="B2" s="166"/>
      <c r="C2" s="166"/>
      <c r="D2" s="166"/>
      <c r="E2" s="166"/>
      <c r="F2" s="166"/>
      <c r="G2" s="166"/>
      <c r="H2" s="166"/>
      <c r="I2" s="166"/>
      <c r="J2" s="166"/>
    </row>
    <row r="3" spans="1:10" s="31" customFormat="1" ht="21" customHeight="1" x14ac:dyDescent="0.35">
      <c r="A3" s="2"/>
      <c r="B3" s="162"/>
      <c r="C3" s="162"/>
      <c r="D3" s="162"/>
      <c r="E3" s="162"/>
      <c r="F3" s="162"/>
      <c r="G3" s="162"/>
      <c r="H3" s="162"/>
      <c r="I3" s="162"/>
    </row>
    <row r="4" spans="1:10" s="8" customFormat="1" ht="15.75" x14ac:dyDescent="0.25">
      <c r="A4" s="22"/>
      <c r="B4" s="23" t="s">
        <v>25</v>
      </c>
      <c r="C4" s="25"/>
      <c r="E4" s="23" t="s">
        <v>27</v>
      </c>
      <c r="F4" s="24"/>
      <c r="G4" s="24"/>
      <c r="H4" s="24"/>
      <c r="I4" s="25"/>
    </row>
    <row r="5" spans="1:10" ht="21" customHeight="1" x14ac:dyDescent="0.25">
      <c r="A5" s="2" t="s">
        <v>0</v>
      </c>
      <c r="B5" s="90"/>
      <c r="C5" s="96"/>
      <c r="D5" s="2"/>
      <c r="E5" s="168" t="s">
        <v>29</v>
      </c>
      <c r="F5" s="169"/>
      <c r="G5" s="169"/>
      <c r="H5" s="169"/>
      <c r="I5" s="170"/>
    </row>
    <row r="6" spans="1:10" ht="21" customHeight="1" x14ac:dyDescent="0.25">
      <c r="A6" s="3" t="s">
        <v>0</v>
      </c>
      <c r="B6" s="182" t="s">
        <v>28</v>
      </c>
      <c r="C6" s="183"/>
      <c r="D6" s="3"/>
      <c r="E6" s="171" t="s">
        <v>30</v>
      </c>
      <c r="F6" s="172"/>
      <c r="G6" s="172"/>
      <c r="H6" s="172"/>
      <c r="I6" s="173"/>
    </row>
    <row r="7" spans="1:10" ht="21" customHeight="1" x14ac:dyDescent="0.25">
      <c r="A7" s="4" t="s">
        <v>1</v>
      </c>
      <c r="B7" s="91"/>
      <c r="C7" s="97"/>
      <c r="E7" s="178" t="s">
        <v>282</v>
      </c>
      <c r="F7" s="179"/>
      <c r="G7" s="179"/>
      <c r="H7" s="179"/>
      <c r="I7" s="180"/>
    </row>
    <row r="8" spans="1:10" ht="21" x14ac:dyDescent="0.25">
      <c r="A8" s="4"/>
      <c r="B8" s="91"/>
      <c r="C8" s="97"/>
      <c r="E8" s="174"/>
      <c r="F8" s="175"/>
      <c r="G8" s="175"/>
      <c r="H8" s="175"/>
      <c r="I8" s="176"/>
    </row>
    <row r="9" spans="1:10" ht="18" customHeight="1" x14ac:dyDescent="0.25">
      <c r="A9" s="5" t="s">
        <v>2</v>
      </c>
      <c r="B9" s="182" t="s">
        <v>28</v>
      </c>
      <c r="C9" s="183"/>
      <c r="D9" s="5"/>
      <c r="E9" s="174" t="s">
        <v>283</v>
      </c>
      <c r="F9" s="175"/>
      <c r="G9" s="175"/>
      <c r="H9" s="175"/>
      <c r="I9" s="176"/>
    </row>
    <row r="10" spans="1:10" ht="18.75" customHeight="1" x14ac:dyDescent="0.25">
      <c r="A10" s="6"/>
      <c r="B10" s="91"/>
      <c r="C10" s="97"/>
      <c r="E10" s="174"/>
      <c r="F10" s="175"/>
      <c r="G10" s="175"/>
      <c r="H10" s="175"/>
      <c r="I10" s="176"/>
    </row>
    <row r="11" spans="1:10" ht="21.75" customHeight="1" x14ac:dyDescent="0.25">
      <c r="A11" s="6"/>
      <c r="B11" s="182" t="s">
        <v>28</v>
      </c>
      <c r="C11" s="183"/>
      <c r="E11" s="174" t="s">
        <v>284</v>
      </c>
      <c r="F11" s="175"/>
      <c r="G11" s="175"/>
      <c r="H11" s="175"/>
      <c r="I11" s="176"/>
    </row>
    <row r="12" spans="1:10" x14ac:dyDescent="0.25">
      <c r="A12" s="6"/>
      <c r="B12" s="184" t="s">
        <v>26</v>
      </c>
      <c r="C12" s="185"/>
      <c r="E12" s="19"/>
      <c r="F12" s="20"/>
      <c r="G12" s="20"/>
      <c r="H12" s="20"/>
      <c r="I12" s="21"/>
    </row>
    <row r="14" spans="1:10" ht="21" customHeight="1" x14ac:dyDescent="0.25">
      <c r="A14" s="162" t="s">
        <v>31</v>
      </c>
      <c r="B14" s="162"/>
      <c r="C14" s="162"/>
      <c r="D14" s="162"/>
      <c r="E14" s="162"/>
      <c r="F14" s="162"/>
      <c r="G14" s="162"/>
      <c r="H14" s="162"/>
      <c r="I14" s="162"/>
      <c r="J14" s="162"/>
    </row>
    <row r="15" spans="1:10" x14ac:dyDescent="0.25">
      <c r="A15" s="177"/>
      <c r="B15" s="177"/>
      <c r="C15" s="177"/>
      <c r="D15" s="177"/>
      <c r="E15" s="177"/>
      <c r="F15" s="177"/>
      <c r="G15" s="177"/>
      <c r="H15" s="177"/>
    </row>
    <row r="16" spans="1:10" s="8" customFormat="1" ht="27.75" customHeight="1" x14ac:dyDescent="0.25">
      <c r="A16" s="7"/>
      <c r="B16" s="181" t="s">
        <v>357</v>
      </c>
      <c r="C16" s="181"/>
      <c r="D16" s="181"/>
      <c r="E16" s="181"/>
      <c r="F16" s="181"/>
      <c r="G16" s="181"/>
      <c r="H16" s="181"/>
      <c r="I16" s="181"/>
    </row>
    <row r="17" spans="1:10" s="8" customFormat="1" ht="30" customHeight="1" x14ac:dyDescent="0.25">
      <c r="A17" s="26"/>
      <c r="B17" s="167" t="s">
        <v>358</v>
      </c>
      <c r="C17" s="167"/>
      <c r="D17" s="167"/>
      <c r="E17" s="167"/>
      <c r="F17" s="167"/>
      <c r="G17" s="167"/>
      <c r="H17" s="167"/>
      <c r="I17" s="167"/>
    </row>
    <row r="18" spans="1:10" s="8" customFormat="1" ht="23.25" customHeight="1" x14ac:dyDescent="0.25">
      <c r="A18" s="26"/>
      <c r="B18" s="167"/>
      <c r="C18" s="167"/>
      <c r="D18" s="167"/>
      <c r="E18" s="167"/>
      <c r="F18" s="167"/>
      <c r="G18" s="167"/>
      <c r="H18" s="167"/>
      <c r="I18" s="167"/>
    </row>
    <row r="19" spans="1:10" s="8" customFormat="1" ht="23.25" customHeight="1" x14ac:dyDescent="0.25">
      <c r="A19" s="26"/>
      <c r="B19" s="167"/>
      <c r="C19" s="167"/>
      <c r="D19" s="167"/>
      <c r="E19" s="167"/>
      <c r="F19" s="167"/>
      <c r="G19" s="167"/>
      <c r="H19" s="167"/>
      <c r="I19" s="167"/>
    </row>
    <row r="20" spans="1:10" s="8" customFormat="1" ht="23.25" customHeight="1" x14ac:dyDescent="0.25">
      <c r="A20" s="26"/>
      <c r="B20" s="26"/>
      <c r="C20" s="26"/>
      <c r="D20" s="26"/>
      <c r="E20" s="26"/>
      <c r="F20" s="26"/>
      <c r="G20" s="26"/>
      <c r="H20" s="26"/>
    </row>
    <row r="21" spans="1:10" s="8" customFormat="1" ht="23.25" customHeight="1" x14ac:dyDescent="0.25">
      <c r="A21" s="27" t="s">
        <v>33</v>
      </c>
      <c r="B21" s="134" t="s">
        <v>34</v>
      </c>
      <c r="C21" s="134"/>
      <c r="D21" s="134"/>
      <c r="E21" s="134"/>
      <c r="F21" s="134"/>
      <c r="G21" s="134"/>
      <c r="H21" s="134"/>
      <c r="I21" s="134"/>
    </row>
    <row r="22" spans="1:10" ht="21" customHeight="1" x14ac:dyDescent="0.25">
      <c r="A22" s="2"/>
      <c r="B22" s="156"/>
      <c r="C22" s="158"/>
      <c r="D22" s="156" t="s">
        <v>32</v>
      </c>
      <c r="E22" s="157"/>
      <c r="F22" s="157"/>
      <c r="G22" s="157"/>
      <c r="H22" s="157"/>
      <c r="I22" s="158"/>
      <c r="J22" s="2"/>
    </row>
    <row r="23" spans="1:10" ht="66.75" customHeight="1" x14ac:dyDescent="0.25">
      <c r="A23" s="2"/>
      <c r="B23" s="156" t="s">
        <v>312</v>
      </c>
      <c r="C23" s="158"/>
      <c r="D23" s="159"/>
      <c r="E23" s="160"/>
      <c r="F23" s="160"/>
      <c r="G23" s="160"/>
      <c r="H23" s="160"/>
      <c r="I23" s="161"/>
      <c r="J23" s="2"/>
    </row>
    <row r="24" spans="1:10" ht="21" customHeight="1" x14ac:dyDescent="0.25">
      <c r="A24" s="162"/>
      <c r="B24" s="162"/>
      <c r="C24" s="162"/>
      <c r="D24" s="162"/>
      <c r="E24" s="162"/>
      <c r="F24" s="162"/>
      <c r="G24" s="162"/>
      <c r="H24" s="162"/>
      <c r="I24" s="162"/>
      <c r="J24" s="162"/>
    </row>
    <row r="25" spans="1:10" ht="21" customHeight="1" x14ac:dyDescent="0.25">
      <c r="A25" s="27" t="s">
        <v>36</v>
      </c>
      <c r="B25" s="134" t="s">
        <v>35</v>
      </c>
      <c r="C25" s="134"/>
      <c r="D25" s="134"/>
      <c r="E25" s="134"/>
      <c r="F25" s="134"/>
      <c r="G25" s="134"/>
      <c r="H25" s="134"/>
      <c r="I25" s="134"/>
      <c r="J25" s="2"/>
    </row>
    <row r="26" spans="1:10" ht="21" customHeight="1" x14ac:dyDescent="0.25">
      <c r="A26" s="2"/>
      <c r="B26" s="163" t="s">
        <v>37</v>
      </c>
      <c r="C26" s="164"/>
      <c r="D26" s="138"/>
      <c r="E26" s="139"/>
      <c r="F26" s="139"/>
      <c r="G26" s="139"/>
      <c r="H26" s="139"/>
      <c r="I26" s="140"/>
      <c r="J26" s="2"/>
    </row>
    <row r="27" spans="1:10" ht="21" customHeight="1" x14ac:dyDescent="0.25">
      <c r="A27" s="2"/>
      <c r="B27" s="163" t="s">
        <v>38</v>
      </c>
      <c r="C27" s="164"/>
      <c r="D27" s="138"/>
      <c r="E27" s="139"/>
      <c r="F27" s="139"/>
      <c r="G27" s="139"/>
      <c r="H27" s="139"/>
      <c r="I27" s="140"/>
      <c r="J27" s="2"/>
    </row>
    <row r="28" spans="1:10" ht="21" customHeight="1" x14ac:dyDescent="0.25">
      <c r="A28" s="2"/>
      <c r="B28" s="163" t="s">
        <v>39</v>
      </c>
      <c r="C28" s="164"/>
      <c r="D28" s="138"/>
      <c r="E28" s="139"/>
      <c r="F28" s="139"/>
      <c r="G28" s="139"/>
      <c r="H28" s="139"/>
      <c r="I28" s="140"/>
      <c r="J28" s="2"/>
    </row>
    <row r="29" spans="1:10" ht="21" customHeight="1" x14ac:dyDescent="0.25">
      <c r="A29" s="2"/>
      <c r="B29" s="163" t="s">
        <v>40</v>
      </c>
      <c r="C29" s="164"/>
      <c r="D29" s="138"/>
      <c r="E29" s="139"/>
      <c r="F29" s="139"/>
      <c r="G29" s="139"/>
      <c r="H29" s="139"/>
      <c r="I29" s="140"/>
      <c r="J29" s="2"/>
    </row>
    <row r="30" spans="1:10" ht="21" customHeight="1" x14ac:dyDescent="0.25">
      <c r="A30" s="27" t="s">
        <v>41</v>
      </c>
      <c r="B30" s="134" t="s">
        <v>289</v>
      </c>
      <c r="C30" s="134"/>
      <c r="D30" s="134"/>
      <c r="E30" s="134"/>
      <c r="F30" s="134"/>
      <c r="G30" s="134"/>
      <c r="H30" s="134"/>
      <c r="I30" s="134"/>
      <c r="J30" s="2"/>
    </row>
    <row r="31" spans="1:10" ht="21" customHeight="1" x14ac:dyDescent="0.25">
      <c r="A31" s="2"/>
      <c r="B31" s="132" t="s">
        <v>37</v>
      </c>
      <c r="C31" s="133"/>
      <c r="D31" s="138"/>
      <c r="E31" s="139"/>
      <c r="F31" s="139"/>
      <c r="G31" s="139"/>
      <c r="H31" s="139"/>
      <c r="I31" s="140"/>
      <c r="J31" s="2"/>
    </row>
    <row r="32" spans="1:10" ht="21" customHeight="1" x14ac:dyDescent="0.25">
      <c r="A32" s="2"/>
      <c r="B32" s="132" t="s">
        <v>38</v>
      </c>
      <c r="C32" s="133"/>
      <c r="D32" s="138"/>
      <c r="E32" s="139"/>
      <c r="F32" s="139"/>
      <c r="G32" s="139"/>
      <c r="H32" s="139"/>
      <c r="I32" s="140"/>
      <c r="J32" s="2"/>
    </row>
    <row r="33" spans="1:11" ht="21" customHeight="1" x14ac:dyDescent="0.25">
      <c r="A33" s="2"/>
      <c r="B33" s="132" t="s">
        <v>39</v>
      </c>
      <c r="C33" s="133"/>
      <c r="D33" s="138"/>
      <c r="E33" s="139"/>
      <c r="F33" s="139"/>
      <c r="G33" s="139"/>
      <c r="H33" s="139"/>
      <c r="I33" s="140"/>
      <c r="J33" s="2"/>
    </row>
    <row r="34" spans="1:11" ht="21" customHeight="1" x14ac:dyDescent="0.25">
      <c r="A34" s="2"/>
      <c r="B34" s="132" t="s">
        <v>40</v>
      </c>
      <c r="C34" s="133"/>
      <c r="D34" s="138"/>
      <c r="E34" s="139"/>
      <c r="F34" s="139"/>
      <c r="G34" s="139"/>
      <c r="H34" s="139"/>
      <c r="I34" s="140"/>
      <c r="J34" s="2"/>
    </row>
    <row r="35" spans="1:11" ht="21" customHeight="1" x14ac:dyDescent="0.25">
      <c r="A35" s="2"/>
      <c r="B35" s="28"/>
      <c r="C35" s="29"/>
      <c r="D35" s="105"/>
      <c r="E35" s="106"/>
      <c r="F35" s="107"/>
      <c r="G35" s="108"/>
      <c r="H35" s="108"/>
      <c r="I35" s="109"/>
      <c r="J35" s="110"/>
      <c r="K35" s="104"/>
    </row>
    <row r="36" spans="1:11" ht="21" customHeight="1" x14ac:dyDescent="0.25">
      <c r="A36" s="30" t="s">
        <v>43</v>
      </c>
      <c r="B36" s="134" t="s">
        <v>280</v>
      </c>
      <c r="C36" s="134"/>
      <c r="D36" s="134"/>
      <c r="E36" s="134"/>
      <c r="F36" s="134"/>
      <c r="G36" s="134"/>
      <c r="H36" s="134"/>
      <c r="I36" s="134"/>
      <c r="J36" s="2"/>
    </row>
    <row r="37" spans="1:11" ht="21" customHeight="1" x14ac:dyDescent="0.25">
      <c r="A37" s="2"/>
      <c r="B37" s="135" t="s">
        <v>281</v>
      </c>
      <c r="C37" s="135"/>
      <c r="D37" s="135"/>
      <c r="E37" s="135"/>
      <c r="F37" s="135"/>
      <c r="G37" s="135"/>
      <c r="H37" s="135"/>
      <c r="I37" s="135"/>
      <c r="J37" s="2"/>
    </row>
    <row r="38" spans="1:11" ht="8.25" customHeight="1" thickBot="1" x14ac:dyDescent="0.3">
      <c r="A38" s="2"/>
      <c r="B38" s="28"/>
      <c r="C38" s="29"/>
      <c r="D38" s="29"/>
      <c r="E38" s="29"/>
      <c r="F38" s="29"/>
      <c r="G38" s="29"/>
      <c r="H38" s="29"/>
      <c r="I38" s="29"/>
      <c r="J38" s="2"/>
    </row>
    <row r="39" spans="1:11" s="9" customFormat="1" ht="26.25" customHeight="1" x14ac:dyDescent="0.25">
      <c r="A39" s="154" t="s">
        <v>6</v>
      </c>
      <c r="B39" s="154" t="s">
        <v>7</v>
      </c>
      <c r="C39" s="141"/>
      <c r="D39" s="141" t="s">
        <v>8</v>
      </c>
      <c r="E39" s="136" t="s">
        <v>9</v>
      </c>
      <c r="F39" s="143" t="s">
        <v>17</v>
      </c>
      <c r="G39" s="136" t="s">
        <v>52</v>
      </c>
      <c r="H39" s="136" t="s">
        <v>18</v>
      </c>
      <c r="I39" s="136" t="s">
        <v>288</v>
      </c>
      <c r="J39" s="136" t="s">
        <v>16</v>
      </c>
    </row>
    <row r="40" spans="1:11" s="9" customFormat="1" ht="48.75" customHeight="1" thickBot="1" x14ac:dyDescent="0.3">
      <c r="A40" s="155"/>
      <c r="B40" s="155"/>
      <c r="C40" s="142"/>
      <c r="D40" s="142"/>
      <c r="E40" s="137"/>
      <c r="F40" s="144"/>
      <c r="G40" s="137"/>
      <c r="H40" s="137"/>
      <c r="I40" s="137"/>
      <c r="J40" s="137"/>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35</v>
      </c>
      <c r="J43" s="56">
        <f>G43*I43</f>
        <v>0</v>
      </c>
    </row>
    <row r="44" spans="1:11" s="9" customFormat="1" ht="19.5" customHeight="1" thickBot="1" x14ac:dyDescent="0.3">
      <c r="A44" s="50" t="s">
        <v>57</v>
      </c>
      <c r="B44" s="51" t="s">
        <v>58</v>
      </c>
      <c r="C44" s="52"/>
      <c r="D44" s="52" t="s">
        <v>56</v>
      </c>
      <c r="E44" s="52">
        <v>23</v>
      </c>
      <c r="F44" s="54">
        <v>70</v>
      </c>
      <c r="G44" s="53"/>
      <c r="H44" s="55">
        <f>G44*1.23</f>
        <v>0</v>
      </c>
      <c r="I44" s="55">
        <v>0.1</v>
      </c>
      <c r="J44" s="56">
        <f>G44*I44</f>
        <v>0</v>
      </c>
    </row>
    <row r="45" spans="1:11" s="9" customFormat="1" ht="19.5" customHeight="1" thickBot="1" x14ac:dyDescent="0.3">
      <c r="A45" s="50" t="s">
        <v>59</v>
      </c>
      <c r="B45" s="51" t="s">
        <v>60</v>
      </c>
      <c r="C45" s="52"/>
      <c r="D45" s="52" t="s">
        <v>56</v>
      </c>
      <c r="E45" s="52">
        <v>23</v>
      </c>
      <c r="F45" s="54">
        <v>85</v>
      </c>
      <c r="G45" s="53"/>
      <c r="H45" s="55">
        <f>G45*1.23</f>
        <v>0</v>
      </c>
      <c r="I45" s="55">
        <v>31.5</v>
      </c>
      <c r="J45" s="56">
        <f>G45*I45</f>
        <v>0</v>
      </c>
    </row>
    <row r="46" spans="1:11" s="9" customFormat="1" ht="19.5" customHeight="1" thickBot="1" x14ac:dyDescent="0.3">
      <c r="A46" s="50" t="s">
        <v>61</v>
      </c>
      <c r="B46" s="51" t="s">
        <v>62</v>
      </c>
      <c r="C46" s="52"/>
      <c r="D46" s="52" t="s">
        <v>56</v>
      </c>
      <c r="E46" s="52">
        <v>23</v>
      </c>
      <c r="F46" s="54">
        <v>135</v>
      </c>
      <c r="G46" s="53"/>
      <c r="H46" s="55">
        <f>G46*1.23</f>
        <v>0</v>
      </c>
      <c r="I46" s="55">
        <v>14</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2</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4.8</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3</v>
      </c>
      <c r="J52" s="56">
        <f t="shared" si="1"/>
        <v>0</v>
      </c>
    </row>
    <row r="53" spans="1:10" s="9" customFormat="1" ht="23.25" customHeight="1" thickBot="1" x14ac:dyDescent="0.3">
      <c r="A53" s="50" t="s">
        <v>73</v>
      </c>
      <c r="B53" s="115" t="s">
        <v>67</v>
      </c>
      <c r="C53" s="116"/>
      <c r="D53" s="52" t="s">
        <v>68</v>
      </c>
      <c r="E53" s="52">
        <v>23</v>
      </c>
      <c r="F53" s="54">
        <v>1800</v>
      </c>
      <c r="G53" s="53"/>
      <c r="H53" s="55">
        <f t="shared" si="0"/>
        <v>0</v>
      </c>
      <c r="I53" s="55">
        <v>0.6</v>
      </c>
      <c r="J53" s="56">
        <f t="shared" si="1"/>
        <v>0</v>
      </c>
    </row>
    <row r="54" spans="1:10" s="9" customFormat="1" ht="22.5" customHeight="1" thickBot="1" x14ac:dyDescent="0.3">
      <c r="A54" s="50" t="s">
        <v>330</v>
      </c>
      <c r="B54" s="115" t="s">
        <v>70</v>
      </c>
      <c r="C54" s="116"/>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0.2</v>
      </c>
      <c r="J55" s="56">
        <f t="shared" si="1"/>
        <v>0</v>
      </c>
    </row>
    <row r="56" spans="1:10" s="9" customFormat="1" ht="31.5" customHeight="1" thickBot="1" x14ac:dyDescent="0.3">
      <c r="A56" s="50" t="s">
        <v>332</v>
      </c>
      <c r="B56" s="115" t="s">
        <v>74</v>
      </c>
      <c r="C56" s="116"/>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0.4</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0.1</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0.1</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0.1</v>
      </c>
      <c r="J66" s="56">
        <f t="shared" si="2"/>
        <v>0</v>
      </c>
    </row>
    <row r="67" spans="1:10" s="9" customFormat="1" ht="33" customHeight="1" thickBot="1" x14ac:dyDescent="0.3">
      <c r="A67" s="50" t="s">
        <v>95</v>
      </c>
      <c r="B67" s="115" t="s">
        <v>333</v>
      </c>
      <c r="C67" s="116"/>
      <c r="D67" s="61" t="s">
        <v>88</v>
      </c>
      <c r="E67" s="52">
        <v>23</v>
      </c>
      <c r="F67" s="62">
        <v>750</v>
      </c>
      <c r="G67" s="53"/>
      <c r="H67" s="55">
        <f t="shared" si="3"/>
        <v>0</v>
      </c>
      <c r="I67" s="63">
        <v>1</v>
      </c>
      <c r="J67" s="56">
        <f t="shared" si="2"/>
        <v>0</v>
      </c>
    </row>
    <row r="68" spans="1:10" s="9" customFormat="1" ht="33" customHeight="1" thickBot="1" x14ac:dyDescent="0.3">
      <c r="A68" s="50" t="s">
        <v>96</v>
      </c>
      <c r="B68" s="115" t="s">
        <v>334</v>
      </c>
      <c r="C68" s="116"/>
      <c r="D68" s="61" t="s">
        <v>88</v>
      </c>
      <c r="E68" s="52">
        <v>23</v>
      </c>
      <c r="F68" s="62">
        <v>1200</v>
      </c>
      <c r="G68" s="53"/>
      <c r="H68" s="55">
        <f t="shared" si="3"/>
        <v>0</v>
      </c>
      <c r="I68" s="63">
        <v>0.1</v>
      </c>
      <c r="J68" s="56">
        <f t="shared" si="2"/>
        <v>0</v>
      </c>
    </row>
    <row r="69" spans="1:10" s="9" customFormat="1" ht="27" customHeight="1" thickBot="1" x14ac:dyDescent="0.3">
      <c r="A69" s="50" t="s">
        <v>335</v>
      </c>
      <c r="B69" s="115" t="s">
        <v>97</v>
      </c>
      <c r="C69" s="116"/>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15" t="s">
        <v>286</v>
      </c>
      <c r="C71" s="116"/>
      <c r="D71" s="52" t="s">
        <v>100</v>
      </c>
      <c r="E71" s="52">
        <v>23</v>
      </c>
      <c r="F71" s="54">
        <v>200</v>
      </c>
      <c r="G71" s="53"/>
      <c r="H71" s="55">
        <f t="shared" si="3"/>
        <v>0</v>
      </c>
      <c r="I71" s="55">
        <v>0.02</v>
      </c>
      <c r="J71" s="56">
        <f>G71*I71</f>
        <v>0</v>
      </c>
    </row>
    <row r="72" spans="1:10" s="9" customFormat="1" ht="16.5" customHeight="1" thickBot="1" x14ac:dyDescent="0.3">
      <c r="A72" s="50" t="s">
        <v>101</v>
      </c>
      <c r="B72" s="115" t="s">
        <v>285</v>
      </c>
      <c r="C72" s="116"/>
      <c r="D72" s="52" t="s">
        <v>100</v>
      </c>
      <c r="E72" s="53">
        <v>23</v>
      </c>
      <c r="F72" s="54">
        <v>300</v>
      </c>
      <c r="G72" s="53"/>
      <c r="H72" s="55">
        <f t="shared" si="3"/>
        <v>0</v>
      </c>
      <c r="I72" s="55">
        <v>0.02</v>
      </c>
      <c r="J72" s="56">
        <f t="shared" ref="J72:J76" si="4">G72*I72</f>
        <v>0</v>
      </c>
    </row>
    <row r="73" spans="1:10" s="9" customFormat="1" ht="16.5" customHeight="1" thickBot="1" x14ac:dyDescent="0.3">
      <c r="A73" s="50" t="s">
        <v>103</v>
      </c>
      <c r="B73" s="115" t="s">
        <v>337</v>
      </c>
      <c r="C73" s="116"/>
      <c r="D73" s="52" t="s">
        <v>183</v>
      </c>
      <c r="E73" s="53">
        <v>23</v>
      </c>
      <c r="F73" s="54">
        <v>50</v>
      </c>
      <c r="G73" s="53"/>
      <c r="H73" s="55">
        <f t="shared" si="3"/>
        <v>0</v>
      </c>
      <c r="I73" s="55">
        <v>0.01</v>
      </c>
      <c r="J73" s="56">
        <f t="shared" si="4"/>
        <v>0</v>
      </c>
    </row>
    <row r="74" spans="1:10" s="114" customFormat="1" ht="16.5" customHeight="1" thickBot="1" x14ac:dyDescent="0.3">
      <c r="A74" s="111" t="s">
        <v>105</v>
      </c>
      <c r="B74" s="115" t="s">
        <v>340</v>
      </c>
      <c r="C74" s="116"/>
      <c r="D74" s="61" t="s">
        <v>183</v>
      </c>
      <c r="E74" s="112">
        <v>23</v>
      </c>
      <c r="F74" s="62">
        <v>200</v>
      </c>
      <c r="G74" s="53"/>
      <c r="H74" s="113">
        <f t="shared" si="3"/>
        <v>0</v>
      </c>
      <c r="I74" s="113">
        <v>5</v>
      </c>
      <c r="J74" s="63">
        <f t="shared" si="4"/>
        <v>0</v>
      </c>
    </row>
    <row r="75" spans="1:10" s="114" customFormat="1" ht="19.5" customHeight="1" thickBot="1" x14ac:dyDescent="0.3">
      <c r="A75" s="111" t="s">
        <v>107</v>
      </c>
      <c r="B75" s="186" t="s">
        <v>341</v>
      </c>
      <c r="C75" s="187"/>
      <c r="D75" s="61" t="s">
        <v>88</v>
      </c>
      <c r="E75" s="61">
        <v>23</v>
      </c>
      <c r="F75" s="62">
        <v>200</v>
      </c>
      <c r="G75" s="53"/>
      <c r="H75" s="113">
        <f t="shared" si="3"/>
        <v>0</v>
      </c>
      <c r="I75" s="113">
        <v>0.8</v>
      </c>
      <c r="J75" s="63">
        <f t="shared" si="4"/>
        <v>0</v>
      </c>
    </row>
    <row r="76" spans="1:10" s="114" customFormat="1" ht="19.5" customHeight="1" thickBot="1" x14ac:dyDescent="0.3">
      <c r="A76" s="111" t="s">
        <v>287</v>
      </c>
      <c r="B76" s="186" t="s">
        <v>342</v>
      </c>
      <c r="C76" s="187"/>
      <c r="D76" s="61" t="s">
        <v>88</v>
      </c>
      <c r="E76" s="61">
        <v>23</v>
      </c>
      <c r="F76" s="62">
        <v>200</v>
      </c>
      <c r="G76" s="53"/>
      <c r="H76" s="113">
        <f t="shared" si="3"/>
        <v>0</v>
      </c>
      <c r="I76" s="113">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0.1</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0.5</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0.3</v>
      </c>
      <c r="J80" s="56">
        <f>G80*I80</f>
        <v>0</v>
      </c>
    </row>
    <row r="81" spans="1:10" s="9" customFormat="1" ht="19.5" customHeight="1" thickBot="1" x14ac:dyDescent="0.3">
      <c r="A81" s="50" t="s">
        <v>346</v>
      </c>
      <c r="B81" s="51" t="s">
        <v>347</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15" t="s">
        <v>111</v>
      </c>
      <c r="C83" s="116"/>
      <c r="D83" s="52" t="s">
        <v>112</v>
      </c>
      <c r="E83" s="52">
        <v>23</v>
      </c>
      <c r="F83" s="54">
        <v>2400</v>
      </c>
      <c r="G83" s="53"/>
      <c r="H83" s="55">
        <f t="shared" si="3"/>
        <v>0</v>
      </c>
      <c r="I83" s="55">
        <v>0.9</v>
      </c>
      <c r="J83" s="56">
        <f>G83*I83</f>
        <v>0</v>
      </c>
    </row>
    <row r="84" spans="1:10" s="9" customFormat="1" ht="32.25" customHeight="1" thickBot="1" x14ac:dyDescent="0.3">
      <c r="A84" s="50" t="s">
        <v>113</v>
      </c>
      <c r="B84" s="115" t="s">
        <v>114</v>
      </c>
      <c r="C84" s="116"/>
      <c r="D84" s="52" t="s">
        <v>115</v>
      </c>
      <c r="E84" s="52">
        <v>23</v>
      </c>
      <c r="F84" s="54">
        <v>400</v>
      </c>
      <c r="G84" s="53"/>
      <c r="H84" s="55">
        <f t="shared" si="3"/>
        <v>0</v>
      </c>
      <c r="I84" s="55">
        <v>0.4</v>
      </c>
      <c r="J84" s="56">
        <f>G84*I84</f>
        <v>0</v>
      </c>
    </row>
    <row r="85" spans="1:10" s="9" customFormat="1" ht="32.25" customHeight="1" thickBot="1" x14ac:dyDescent="0.3">
      <c r="A85" s="50" t="s">
        <v>116</v>
      </c>
      <c r="B85" s="115" t="s">
        <v>117</v>
      </c>
      <c r="C85" s="116"/>
      <c r="D85" s="52" t="s">
        <v>112</v>
      </c>
      <c r="E85" s="52">
        <v>23</v>
      </c>
      <c r="F85" s="54">
        <v>2800</v>
      </c>
      <c r="G85" s="53"/>
      <c r="H85" s="55">
        <f t="shared" si="3"/>
        <v>0</v>
      </c>
      <c r="I85" s="55">
        <v>0</v>
      </c>
      <c r="J85" s="56">
        <f>G85*I85</f>
        <v>0</v>
      </c>
    </row>
    <row r="86" spans="1:10" s="9" customFormat="1" ht="32.25" customHeight="1" thickBot="1" x14ac:dyDescent="0.3">
      <c r="A86" s="50" t="s">
        <v>118</v>
      </c>
      <c r="B86" s="115" t="s">
        <v>119</v>
      </c>
      <c r="C86" s="116"/>
      <c r="D86" s="52" t="s">
        <v>115</v>
      </c>
      <c r="E86" s="52">
        <v>23</v>
      </c>
      <c r="F86" s="54">
        <v>500</v>
      </c>
      <c r="G86" s="53"/>
      <c r="H86" s="55">
        <f t="shared" si="3"/>
        <v>0</v>
      </c>
      <c r="I86" s="55">
        <v>0</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15" t="s">
        <v>128</v>
      </c>
      <c r="C92" s="116"/>
      <c r="D92" s="52" t="s">
        <v>68</v>
      </c>
      <c r="E92" s="52">
        <v>23</v>
      </c>
      <c r="F92" s="54">
        <v>1400</v>
      </c>
      <c r="G92" s="53"/>
      <c r="H92" s="55">
        <f t="shared" si="3"/>
        <v>0</v>
      </c>
      <c r="I92" s="56">
        <v>0</v>
      </c>
      <c r="J92" s="56">
        <f>G92*I92</f>
        <v>0</v>
      </c>
    </row>
    <row r="93" spans="1:10" s="9" customFormat="1" ht="16.5" thickBot="1" x14ac:dyDescent="0.3">
      <c r="A93" s="50" t="s">
        <v>129</v>
      </c>
      <c r="B93" s="115" t="s">
        <v>130</v>
      </c>
      <c r="C93" s="116"/>
      <c r="D93" s="52" t="s">
        <v>68</v>
      </c>
      <c r="E93" s="52">
        <v>23</v>
      </c>
      <c r="F93" s="54">
        <v>550</v>
      </c>
      <c r="G93" s="53"/>
      <c r="H93" s="55">
        <f t="shared" si="3"/>
        <v>0</v>
      </c>
      <c r="I93" s="56">
        <v>0</v>
      </c>
      <c r="J93" s="56">
        <f>G93*I93</f>
        <v>0</v>
      </c>
    </row>
    <row r="94" spans="1:10" s="9" customFormat="1" ht="16.5" thickBot="1" x14ac:dyDescent="0.3">
      <c r="A94" s="50" t="s">
        <v>131</v>
      </c>
      <c r="B94" s="115" t="s">
        <v>132</v>
      </c>
      <c r="C94" s="116"/>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15" t="s">
        <v>135</v>
      </c>
      <c r="C96" s="116"/>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15" t="s">
        <v>178</v>
      </c>
      <c r="C118" s="116"/>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15" t="s">
        <v>180</v>
      </c>
      <c r="C120" s="116"/>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15" t="s">
        <v>187</v>
      </c>
      <c r="C123" s="116"/>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88" t="s">
        <v>202</v>
      </c>
      <c r="C131" s="189"/>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88" t="s">
        <v>204</v>
      </c>
      <c r="C132" s="189"/>
      <c r="D132" s="52" t="s">
        <v>68</v>
      </c>
      <c r="E132" s="52">
        <v>23</v>
      </c>
      <c r="F132" s="66">
        <v>2400</v>
      </c>
      <c r="G132" s="53"/>
      <c r="H132" s="55">
        <f t="shared" si="3"/>
        <v>0</v>
      </c>
      <c r="I132" s="67">
        <v>0</v>
      </c>
      <c r="J132" s="56">
        <f t="shared" si="7"/>
        <v>0</v>
      </c>
    </row>
    <row r="133" spans="1:10" s="9" customFormat="1" ht="21" customHeight="1" thickBot="1" x14ac:dyDescent="0.3">
      <c r="A133" s="77" t="s">
        <v>205</v>
      </c>
      <c r="B133" s="190" t="s">
        <v>206</v>
      </c>
      <c r="C133" s="191"/>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88" t="s">
        <v>208</v>
      </c>
      <c r="C134" s="189"/>
      <c r="D134" s="52" t="s">
        <v>183</v>
      </c>
      <c r="E134" s="52">
        <v>23</v>
      </c>
      <c r="F134" s="66">
        <v>800</v>
      </c>
      <c r="G134" s="53"/>
      <c r="H134" s="55">
        <f t="shared" si="8"/>
        <v>0</v>
      </c>
      <c r="I134" s="67">
        <v>0</v>
      </c>
      <c r="J134" s="56">
        <f t="shared" si="7"/>
        <v>0</v>
      </c>
    </row>
    <row r="135" spans="1:10" s="9" customFormat="1" ht="16.5" thickBot="1" x14ac:dyDescent="0.3">
      <c r="A135" s="77" t="s">
        <v>209</v>
      </c>
      <c r="B135" s="188" t="s">
        <v>210</v>
      </c>
      <c r="C135" s="189"/>
      <c r="D135" s="52" t="s">
        <v>183</v>
      </c>
      <c r="E135" s="52">
        <v>23</v>
      </c>
      <c r="F135" s="66">
        <v>1000</v>
      </c>
      <c r="G135" s="53"/>
      <c r="H135" s="55">
        <f t="shared" si="8"/>
        <v>0</v>
      </c>
      <c r="I135" s="67">
        <v>0</v>
      </c>
      <c r="J135" s="56">
        <f t="shared" si="7"/>
        <v>0</v>
      </c>
    </row>
    <row r="136" spans="1:10" s="9" customFormat="1" ht="16.5" thickBot="1" x14ac:dyDescent="0.3">
      <c r="A136" s="77" t="s">
        <v>211</v>
      </c>
      <c r="B136" s="188" t="s">
        <v>212</v>
      </c>
      <c r="C136" s="189"/>
      <c r="D136" s="52" t="s">
        <v>183</v>
      </c>
      <c r="E136" s="52">
        <v>23</v>
      </c>
      <c r="F136" s="66">
        <v>1160</v>
      </c>
      <c r="G136" s="53"/>
      <c r="H136" s="55">
        <f t="shared" si="8"/>
        <v>0</v>
      </c>
      <c r="I136" s="67">
        <v>0</v>
      </c>
      <c r="J136" s="56">
        <f t="shared" si="7"/>
        <v>0</v>
      </c>
    </row>
    <row r="137" spans="1:10" s="9" customFormat="1" ht="16.5" thickBot="1" x14ac:dyDescent="0.3">
      <c r="A137" s="77" t="s">
        <v>213</v>
      </c>
      <c r="B137" s="188" t="s">
        <v>214</v>
      </c>
      <c r="C137" s="189"/>
      <c r="D137" s="52" t="s">
        <v>68</v>
      </c>
      <c r="E137" s="52">
        <v>23</v>
      </c>
      <c r="F137" s="66">
        <v>540</v>
      </c>
      <c r="G137" s="53"/>
      <c r="H137" s="55">
        <f t="shared" si="8"/>
        <v>0</v>
      </c>
      <c r="I137" s="67">
        <v>0</v>
      </c>
      <c r="J137" s="56">
        <f t="shared" si="7"/>
        <v>0</v>
      </c>
    </row>
    <row r="138" spans="1:10" s="9" customFormat="1" ht="69.75" customHeight="1" thickBot="1" x14ac:dyDescent="0.3">
      <c r="A138" s="77" t="s">
        <v>215</v>
      </c>
      <c r="B138" s="188" t="s">
        <v>216</v>
      </c>
      <c r="C138" s="189"/>
      <c r="D138" s="61" t="s">
        <v>68</v>
      </c>
      <c r="E138" s="52">
        <v>23</v>
      </c>
      <c r="F138" s="70">
        <v>3000</v>
      </c>
      <c r="G138" s="53"/>
      <c r="H138" s="55">
        <f t="shared" si="8"/>
        <v>0</v>
      </c>
      <c r="I138" s="71">
        <v>0</v>
      </c>
      <c r="J138" s="56">
        <f t="shared" si="7"/>
        <v>0</v>
      </c>
    </row>
    <row r="139" spans="1:10" s="9" customFormat="1" ht="32.25" customHeight="1" thickBot="1" x14ac:dyDescent="0.3">
      <c r="A139" s="77" t="s">
        <v>217</v>
      </c>
      <c r="B139" s="188" t="s">
        <v>218</v>
      </c>
      <c r="C139" s="189"/>
      <c r="D139" s="61" t="s">
        <v>68</v>
      </c>
      <c r="E139" s="52">
        <v>23</v>
      </c>
      <c r="F139" s="70">
        <v>500</v>
      </c>
      <c r="G139" s="53"/>
      <c r="H139" s="55">
        <f t="shared" si="8"/>
        <v>0</v>
      </c>
      <c r="I139" s="71">
        <v>0</v>
      </c>
      <c r="J139" s="56">
        <f t="shared" si="7"/>
        <v>0</v>
      </c>
    </row>
    <row r="140" spans="1:10" s="9" customFormat="1" ht="49.5" customHeight="1" thickBot="1" x14ac:dyDescent="0.3">
      <c r="A140" s="77" t="s">
        <v>219</v>
      </c>
      <c r="B140" s="188" t="s">
        <v>220</v>
      </c>
      <c r="C140" s="189"/>
      <c r="D140" s="61" t="s">
        <v>68</v>
      </c>
      <c r="E140" s="52">
        <v>23</v>
      </c>
      <c r="F140" s="70">
        <v>8000</v>
      </c>
      <c r="G140" s="53"/>
      <c r="H140" s="55">
        <f t="shared" si="8"/>
        <v>0</v>
      </c>
      <c r="I140" s="71">
        <v>0</v>
      </c>
      <c r="J140" s="56">
        <f t="shared" si="7"/>
        <v>0</v>
      </c>
    </row>
    <row r="141" spans="1:10" s="9" customFormat="1" ht="51" customHeight="1" thickBot="1" x14ac:dyDescent="0.3">
      <c r="A141" s="77" t="s">
        <v>221</v>
      </c>
      <c r="B141" s="188" t="s">
        <v>222</v>
      </c>
      <c r="C141" s="189"/>
      <c r="D141" s="61" t="s">
        <v>68</v>
      </c>
      <c r="E141" s="52">
        <v>23</v>
      </c>
      <c r="F141" s="70">
        <v>10000</v>
      </c>
      <c r="G141" s="53"/>
      <c r="H141" s="55">
        <f t="shared" si="8"/>
        <v>0</v>
      </c>
      <c r="I141" s="71">
        <v>0</v>
      </c>
      <c r="J141" s="56">
        <f t="shared" si="7"/>
        <v>0</v>
      </c>
    </row>
    <row r="142" spans="1:10" s="9" customFormat="1" ht="53.25" customHeight="1" thickBot="1" x14ac:dyDescent="0.3">
      <c r="A142" s="77" t="s">
        <v>223</v>
      </c>
      <c r="B142" s="188" t="s">
        <v>338</v>
      </c>
      <c r="C142" s="189"/>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90" t="s">
        <v>226</v>
      </c>
      <c r="C144" s="191"/>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90" t="s">
        <v>228</v>
      </c>
      <c r="C145" s="191"/>
      <c r="D145" s="65" t="s">
        <v>68</v>
      </c>
      <c r="E145" s="52">
        <v>23</v>
      </c>
      <c r="F145" s="66">
        <v>2500</v>
      </c>
      <c r="G145" s="53"/>
      <c r="H145" s="55">
        <f t="shared" si="8"/>
        <v>0</v>
      </c>
      <c r="I145" s="67">
        <v>0</v>
      </c>
      <c r="J145" s="56">
        <f t="shared" si="9"/>
        <v>0</v>
      </c>
    </row>
    <row r="146" spans="1:10" s="9" customFormat="1" ht="19.5" customHeight="1" thickBot="1" x14ac:dyDescent="0.3">
      <c r="A146" s="77" t="s">
        <v>229</v>
      </c>
      <c r="B146" s="190" t="s">
        <v>230</v>
      </c>
      <c r="C146" s="191"/>
      <c r="D146" s="65" t="s">
        <v>68</v>
      </c>
      <c r="E146" s="52">
        <v>23</v>
      </c>
      <c r="F146" s="66">
        <v>3050</v>
      </c>
      <c r="G146" s="53"/>
      <c r="H146" s="55">
        <f t="shared" si="8"/>
        <v>0</v>
      </c>
      <c r="I146" s="67">
        <v>0</v>
      </c>
      <c r="J146" s="56">
        <f t="shared" si="9"/>
        <v>0</v>
      </c>
    </row>
    <row r="147" spans="1:10" s="9" customFormat="1" ht="19.5" customHeight="1" thickBot="1" x14ac:dyDescent="0.3">
      <c r="A147" s="77" t="s">
        <v>231</v>
      </c>
      <c r="B147" s="190" t="s">
        <v>232</v>
      </c>
      <c r="C147" s="191"/>
      <c r="D147" s="65" t="s">
        <v>68</v>
      </c>
      <c r="E147" s="52">
        <v>23</v>
      </c>
      <c r="F147" s="66">
        <v>3750</v>
      </c>
      <c r="G147" s="53"/>
      <c r="H147" s="55">
        <f t="shared" si="8"/>
        <v>0</v>
      </c>
      <c r="I147" s="67">
        <v>0</v>
      </c>
      <c r="J147" s="56">
        <f t="shared" si="9"/>
        <v>0</v>
      </c>
    </row>
    <row r="148" spans="1:10" s="9" customFormat="1" ht="19.5" customHeight="1" thickBot="1" x14ac:dyDescent="0.3">
      <c r="A148" s="77" t="s">
        <v>233</v>
      </c>
      <c r="B148" s="190" t="s">
        <v>234</v>
      </c>
      <c r="C148" s="191"/>
      <c r="D148" s="65" t="s">
        <v>68</v>
      </c>
      <c r="E148" s="52">
        <v>23</v>
      </c>
      <c r="F148" s="66">
        <v>3200</v>
      </c>
      <c r="G148" s="53"/>
      <c r="H148" s="55">
        <f t="shared" si="8"/>
        <v>0</v>
      </c>
      <c r="I148" s="67">
        <v>0</v>
      </c>
      <c r="J148" s="56">
        <f t="shared" si="9"/>
        <v>0</v>
      </c>
    </row>
    <row r="149" spans="1:10" s="9" customFormat="1" ht="19.5" customHeight="1" thickBot="1" x14ac:dyDescent="0.3">
      <c r="A149" s="77" t="s">
        <v>235</v>
      </c>
      <c r="B149" s="190" t="s">
        <v>236</v>
      </c>
      <c r="C149" s="191"/>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90" t="s">
        <v>239</v>
      </c>
      <c r="C151" s="191"/>
      <c r="D151" s="65" t="s">
        <v>183</v>
      </c>
      <c r="E151" s="52">
        <v>23</v>
      </c>
      <c r="F151" s="66">
        <v>60</v>
      </c>
      <c r="G151" s="53"/>
      <c r="H151" s="55">
        <f t="shared" si="8"/>
        <v>0</v>
      </c>
      <c r="I151" s="67">
        <v>0</v>
      </c>
      <c r="J151" s="56">
        <f>G151*I151</f>
        <v>0</v>
      </c>
    </row>
    <row r="152" spans="1:10" s="9" customFormat="1" ht="19.5" customHeight="1" thickBot="1" x14ac:dyDescent="0.3">
      <c r="A152" s="77" t="s">
        <v>240</v>
      </c>
      <c r="B152" s="190" t="s">
        <v>241</v>
      </c>
      <c r="C152" s="191"/>
      <c r="D152" s="65" t="s">
        <v>183</v>
      </c>
      <c r="E152" s="52">
        <v>23</v>
      </c>
      <c r="F152" s="66">
        <v>70</v>
      </c>
      <c r="G152" s="53"/>
      <c r="H152" s="55">
        <f t="shared" si="8"/>
        <v>0</v>
      </c>
      <c r="I152" s="67">
        <v>0</v>
      </c>
      <c r="J152" s="56">
        <f>G152*I152</f>
        <v>0</v>
      </c>
    </row>
    <row r="153" spans="1:10" s="9" customFormat="1" ht="19.5" customHeight="1" thickBot="1" x14ac:dyDescent="0.3">
      <c r="A153" s="77" t="s">
        <v>242</v>
      </c>
      <c r="B153" s="188" t="s">
        <v>243</v>
      </c>
      <c r="C153" s="189"/>
      <c r="D153" s="65" t="s">
        <v>183</v>
      </c>
      <c r="E153" s="52">
        <v>23</v>
      </c>
      <c r="F153" s="66">
        <v>80</v>
      </c>
      <c r="G153" s="53"/>
      <c r="H153" s="55">
        <f t="shared" si="8"/>
        <v>0</v>
      </c>
      <c r="I153" s="67">
        <v>0</v>
      </c>
      <c r="J153" s="56">
        <f>G153*I153</f>
        <v>0</v>
      </c>
    </row>
    <row r="154" spans="1:10" s="9" customFormat="1" ht="19.5" customHeight="1" thickBot="1" x14ac:dyDescent="0.3">
      <c r="A154" s="77" t="s">
        <v>244</v>
      </c>
      <c r="B154" s="190" t="s">
        <v>245</v>
      </c>
      <c r="C154" s="191"/>
      <c r="D154" s="65" t="s">
        <v>183</v>
      </c>
      <c r="E154" s="52">
        <v>23</v>
      </c>
      <c r="F154" s="66">
        <v>100</v>
      </c>
      <c r="G154" s="53"/>
      <c r="H154" s="55">
        <f t="shared" si="8"/>
        <v>0</v>
      </c>
      <c r="I154" s="67">
        <v>0</v>
      </c>
      <c r="J154" s="56">
        <f>G154*I154</f>
        <v>0</v>
      </c>
    </row>
    <row r="155" spans="1:10" s="9" customFormat="1" ht="19.5" customHeight="1" thickBot="1" x14ac:dyDescent="0.3">
      <c r="A155" s="77" t="s">
        <v>246</v>
      </c>
      <c r="B155" s="190" t="s">
        <v>247</v>
      </c>
      <c r="C155" s="191"/>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90" t="s">
        <v>250</v>
      </c>
      <c r="C157" s="191"/>
      <c r="D157" s="65" t="s">
        <v>183</v>
      </c>
      <c r="E157" s="65">
        <v>23</v>
      </c>
      <c r="F157" s="66">
        <v>50</v>
      </c>
      <c r="G157" s="53"/>
      <c r="H157" s="55">
        <f t="shared" si="8"/>
        <v>0</v>
      </c>
      <c r="I157" s="67">
        <v>0</v>
      </c>
      <c r="J157" s="56">
        <f>G157*I157</f>
        <v>0</v>
      </c>
    </row>
    <row r="158" spans="1:10" s="9" customFormat="1" ht="19.5" customHeight="1" thickBot="1" x14ac:dyDescent="0.3">
      <c r="A158" s="77" t="s">
        <v>251</v>
      </c>
      <c r="B158" s="190" t="s">
        <v>239</v>
      </c>
      <c r="C158" s="191"/>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90" t="s">
        <v>254</v>
      </c>
      <c r="C160" s="191"/>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90" t="s">
        <v>256</v>
      </c>
      <c r="C161" s="191"/>
      <c r="D161" s="81" t="s">
        <v>115</v>
      </c>
      <c r="E161" s="52">
        <v>23</v>
      </c>
      <c r="F161" s="70">
        <v>380</v>
      </c>
      <c r="G161" s="53"/>
      <c r="H161" s="55">
        <f t="shared" si="8"/>
        <v>0</v>
      </c>
      <c r="I161" s="71">
        <v>0</v>
      </c>
      <c r="J161" s="56">
        <f t="shared" si="10"/>
        <v>0</v>
      </c>
    </row>
    <row r="162" spans="1:10" s="9" customFormat="1" ht="19.5" customHeight="1" thickBot="1" x14ac:dyDescent="0.3">
      <c r="A162" s="68" t="s">
        <v>257</v>
      </c>
      <c r="B162" s="190" t="s">
        <v>258</v>
      </c>
      <c r="C162" s="191"/>
      <c r="D162" s="81" t="s">
        <v>115</v>
      </c>
      <c r="E162" s="52">
        <v>23</v>
      </c>
      <c r="F162" s="70">
        <v>385</v>
      </c>
      <c r="G162" s="53"/>
      <c r="H162" s="55">
        <f t="shared" si="8"/>
        <v>0</v>
      </c>
      <c r="I162" s="71">
        <v>0</v>
      </c>
      <c r="J162" s="56">
        <f t="shared" si="10"/>
        <v>0</v>
      </c>
    </row>
    <row r="163" spans="1:10" s="9" customFormat="1" ht="19.5" customHeight="1" thickBot="1" x14ac:dyDescent="0.3">
      <c r="A163" s="68" t="s">
        <v>259</v>
      </c>
      <c r="B163" s="190" t="s">
        <v>260</v>
      </c>
      <c r="C163" s="191"/>
      <c r="D163" s="81" t="s">
        <v>115</v>
      </c>
      <c r="E163" s="52">
        <v>23</v>
      </c>
      <c r="F163" s="70">
        <v>390</v>
      </c>
      <c r="G163" s="53"/>
      <c r="H163" s="55">
        <f t="shared" si="8"/>
        <v>0</v>
      </c>
      <c r="I163" s="71">
        <v>0</v>
      </c>
      <c r="J163" s="56">
        <f t="shared" si="10"/>
        <v>0</v>
      </c>
    </row>
    <row r="164" spans="1:10" s="9" customFormat="1" ht="19.5" customHeight="1" thickBot="1" x14ac:dyDescent="0.3">
      <c r="A164" s="68" t="s">
        <v>261</v>
      </c>
      <c r="B164" s="190" t="s">
        <v>262</v>
      </c>
      <c r="C164" s="191"/>
      <c r="D164" s="81" t="s">
        <v>115</v>
      </c>
      <c r="E164" s="52">
        <v>23</v>
      </c>
      <c r="F164" s="70">
        <v>410</v>
      </c>
      <c r="G164" s="53"/>
      <c r="H164" s="55">
        <f t="shared" si="8"/>
        <v>0</v>
      </c>
      <c r="I164" s="71">
        <v>0</v>
      </c>
      <c r="J164" s="56">
        <f t="shared" si="10"/>
        <v>0</v>
      </c>
    </row>
    <row r="165" spans="1:10" s="9" customFormat="1" ht="19.5" customHeight="1" thickBot="1" x14ac:dyDescent="0.3">
      <c r="A165" s="68" t="s">
        <v>263</v>
      </c>
      <c r="B165" s="190" t="s">
        <v>264</v>
      </c>
      <c r="C165" s="191"/>
      <c r="D165" s="81" t="s">
        <v>115</v>
      </c>
      <c r="E165" s="52">
        <v>23</v>
      </c>
      <c r="F165" s="70">
        <v>440</v>
      </c>
      <c r="G165" s="53"/>
      <c r="H165" s="55">
        <f t="shared" si="8"/>
        <v>0</v>
      </c>
      <c r="I165" s="71">
        <v>0</v>
      </c>
      <c r="J165" s="56">
        <f t="shared" si="10"/>
        <v>0</v>
      </c>
    </row>
    <row r="166" spans="1:10" s="9" customFormat="1" ht="19.5" customHeight="1" thickBot="1" x14ac:dyDescent="0.3">
      <c r="A166" s="68" t="s">
        <v>265</v>
      </c>
      <c r="B166" s="190" t="s">
        <v>266</v>
      </c>
      <c r="C166" s="191"/>
      <c r="D166" s="81" t="s">
        <v>115</v>
      </c>
      <c r="E166" s="52">
        <v>23</v>
      </c>
      <c r="F166" s="70">
        <v>480</v>
      </c>
      <c r="G166" s="53"/>
      <c r="H166" s="55">
        <f t="shared" si="8"/>
        <v>0</v>
      </c>
      <c r="I166" s="71">
        <v>0</v>
      </c>
      <c r="J166" s="56">
        <f t="shared" si="10"/>
        <v>0</v>
      </c>
    </row>
    <row r="167" spans="1:10" s="9" customFormat="1" ht="23.25" customHeight="1" thickBot="1" x14ac:dyDescent="0.3">
      <c r="A167" s="68" t="s">
        <v>267</v>
      </c>
      <c r="B167" s="190" t="s">
        <v>268</v>
      </c>
      <c r="C167" s="191"/>
      <c r="D167" s="81" t="s">
        <v>115</v>
      </c>
      <c r="E167" s="52">
        <v>23</v>
      </c>
      <c r="F167" s="70">
        <v>800</v>
      </c>
      <c r="G167" s="53"/>
      <c r="H167" s="55">
        <f t="shared" si="8"/>
        <v>0</v>
      </c>
      <c r="I167" s="71">
        <v>0</v>
      </c>
      <c r="J167" s="56">
        <f t="shared" si="10"/>
        <v>0</v>
      </c>
    </row>
    <row r="168" spans="1:10" s="9" customFormat="1" ht="31.5" customHeight="1" thickBot="1" x14ac:dyDescent="0.3">
      <c r="A168" s="68" t="s">
        <v>269</v>
      </c>
      <c r="B168" s="115" t="s">
        <v>270</v>
      </c>
      <c r="C168" s="116"/>
      <c r="D168" s="81" t="s">
        <v>68</v>
      </c>
      <c r="E168" s="52">
        <v>23</v>
      </c>
      <c r="F168" s="70">
        <v>1400</v>
      </c>
      <c r="G168" s="53"/>
      <c r="H168" s="55">
        <f t="shared" si="8"/>
        <v>0</v>
      </c>
      <c r="I168" s="71">
        <v>0</v>
      </c>
      <c r="J168" s="56">
        <f t="shared" si="10"/>
        <v>0</v>
      </c>
    </row>
    <row r="169" spans="1:10" s="9" customFormat="1" ht="30.75" customHeight="1" thickBot="1" x14ac:dyDescent="0.3">
      <c r="A169" s="68" t="s">
        <v>271</v>
      </c>
      <c r="B169" s="115" t="s">
        <v>272</v>
      </c>
      <c r="C169" s="116"/>
      <c r="D169" s="81" t="s">
        <v>68</v>
      </c>
      <c r="E169" s="52">
        <v>23</v>
      </c>
      <c r="F169" s="70">
        <v>1600</v>
      </c>
      <c r="G169" s="53"/>
      <c r="H169" s="55">
        <f t="shared" si="8"/>
        <v>0</v>
      </c>
      <c r="I169" s="71">
        <v>0</v>
      </c>
      <c r="J169" s="56">
        <f t="shared" si="10"/>
        <v>0</v>
      </c>
    </row>
    <row r="170" spans="1:10" s="9" customFormat="1" ht="31.5" customHeight="1" thickBot="1" x14ac:dyDescent="0.3">
      <c r="A170" s="68" t="s">
        <v>273</v>
      </c>
      <c r="B170" s="115" t="s">
        <v>274</v>
      </c>
      <c r="C170" s="116"/>
      <c r="D170" s="81" t="s">
        <v>68</v>
      </c>
      <c r="E170" s="52">
        <v>23</v>
      </c>
      <c r="F170" s="70">
        <v>1800</v>
      </c>
      <c r="G170" s="53"/>
      <c r="H170" s="55">
        <f t="shared" si="8"/>
        <v>0</v>
      </c>
      <c r="I170" s="71">
        <v>0</v>
      </c>
      <c r="J170" s="56">
        <f t="shared" si="10"/>
        <v>0</v>
      </c>
    </row>
    <row r="171" spans="1:10" s="9" customFormat="1" ht="31.5" customHeight="1" thickBot="1" x14ac:dyDescent="0.3">
      <c r="A171" s="68" t="s">
        <v>275</v>
      </c>
      <c r="B171" s="115" t="s">
        <v>276</v>
      </c>
      <c r="C171" s="116"/>
      <c r="D171" s="81" t="s">
        <v>68</v>
      </c>
      <c r="E171" s="52">
        <v>23</v>
      </c>
      <c r="F171" s="70">
        <v>2000</v>
      </c>
      <c r="G171" s="53"/>
      <c r="H171" s="55">
        <f t="shared" si="8"/>
        <v>0</v>
      </c>
      <c r="I171" s="71">
        <v>0</v>
      </c>
      <c r="J171" s="56">
        <f t="shared" si="10"/>
        <v>0</v>
      </c>
    </row>
    <row r="172" spans="1:10" s="9" customFormat="1" ht="52.5" customHeight="1" thickBot="1" x14ac:dyDescent="0.3">
      <c r="A172" s="68" t="s">
        <v>348</v>
      </c>
      <c r="B172" s="115" t="s">
        <v>349</v>
      </c>
      <c r="C172" s="116"/>
      <c r="D172" s="81" t="s">
        <v>68</v>
      </c>
      <c r="E172" s="61">
        <v>23</v>
      </c>
      <c r="F172" s="70">
        <f>360*3+800+20</f>
        <v>1900</v>
      </c>
      <c r="G172" s="112"/>
      <c r="H172" s="113">
        <f t="shared" si="8"/>
        <v>0</v>
      </c>
      <c r="I172" s="71">
        <v>0</v>
      </c>
      <c r="J172" s="63">
        <f t="shared" si="10"/>
        <v>0</v>
      </c>
    </row>
    <row r="173" spans="1:10" s="9" customFormat="1" ht="52.5" customHeight="1" thickBot="1" x14ac:dyDescent="0.3">
      <c r="A173" s="68" t="s">
        <v>350</v>
      </c>
      <c r="B173" s="115" t="s">
        <v>351</v>
      </c>
      <c r="C173" s="116"/>
      <c r="D173" s="81" t="s">
        <v>68</v>
      </c>
      <c r="E173" s="61">
        <v>23</v>
      </c>
      <c r="F173" s="70">
        <f>360*3+800+20</f>
        <v>1900</v>
      </c>
      <c r="G173" s="112"/>
      <c r="H173" s="113">
        <f t="shared" si="8"/>
        <v>0</v>
      </c>
      <c r="I173" s="71">
        <v>0</v>
      </c>
      <c r="J173" s="63">
        <f t="shared" si="10"/>
        <v>0</v>
      </c>
    </row>
    <row r="174" spans="1:10" s="9" customFormat="1" ht="52.5" customHeight="1" thickBot="1" x14ac:dyDescent="0.3">
      <c r="A174" s="68" t="s">
        <v>352</v>
      </c>
      <c r="B174" s="115" t="s">
        <v>353</v>
      </c>
      <c r="C174" s="116"/>
      <c r="D174" s="81" t="s">
        <v>68</v>
      </c>
      <c r="E174" s="61">
        <v>23</v>
      </c>
      <c r="F174" s="70">
        <f>176*3+800-28</f>
        <v>1300</v>
      </c>
      <c r="G174" s="112"/>
      <c r="H174" s="113">
        <f t="shared" si="8"/>
        <v>0</v>
      </c>
      <c r="I174" s="71">
        <v>0</v>
      </c>
      <c r="J174" s="63">
        <f t="shared" si="10"/>
        <v>0</v>
      </c>
    </row>
    <row r="175" spans="1:10" s="13" customFormat="1" ht="52.5" customHeight="1" thickBot="1" x14ac:dyDescent="0.25">
      <c r="A175" s="68" t="s">
        <v>354</v>
      </c>
      <c r="B175" s="115" t="s">
        <v>355</v>
      </c>
      <c r="C175" s="116"/>
      <c r="D175" s="81" t="s">
        <v>68</v>
      </c>
      <c r="E175" s="61">
        <v>23</v>
      </c>
      <c r="F175" s="70">
        <f>166*3+800+2</f>
        <v>1300</v>
      </c>
      <c r="G175" s="112"/>
      <c r="H175" s="113">
        <f t="shared" si="8"/>
        <v>0</v>
      </c>
      <c r="I175" s="71">
        <v>0</v>
      </c>
      <c r="J175" s="63">
        <f t="shared" si="10"/>
        <v>0</v>
      </c>
    </row>
    <row r="176" spans="1:10" ht="27.75" customHeight="1" thickBot="1" x14ac:dyDescent="0.3">
      <c r="A176" s="82"/>
      <c r="B176" s="83" t="s">
        <v>277</v>
      </c>
      <c r="C176" s="65"/>
      <c r="D176" s="65" t="s">
        <v>278</v>
      </c>
      <c r="E176" s="84"/>
      <c r="F176" s="94">
        <f>SUM(F160:F175,F157:F158,F151:F155,F144:F149,F131:F142,F120:F129,F98:F118,F96,F92:F94,F88:F90,F83:F86,F71:F81,F58:F69,F48:F56,F43:F46)</f>
        <v>142905</v>
      </c>
      <c r="G176" s="85">
        <f>SUM(G43:G175)</f>
        <v>0</v>
      </c>
      <c r="H176" s="84"/>
      <c r="I176" s="95">
        <f>SUM(I160:I175,I157:I158,I151:I155,I144:I149,I131:I142,I120:I129,I98:I118,I96,I92:I94,I88:I90,I83:I86,I71:I81,I58:I69,I48:I56,I43:I46)</f>
        <v>119.22999999999999</v>
      </c>
      <c r="J176" s="85">
        <f>SUM(J43:J175)</f>
        <v>0</v>
      </c>
    </row>
    <row r="177" spans="1:10" s="13" customFormat="1" ht="5.25" customHeight="1" x14ac:dyDescent="0.2">
      <c r="A177" s="14"/>
    </row>
    <row r="178" spans="1:10" ht="29.25" customHeight="1" x14ac:dyDescent="0.25">
      <c r="A178" s="147" t="s">
        <v>323</v>
      </c>
      <c r="B178" s="147"/>
      <c r="C178" s="147"/>
      <c r="D178" s="147"/>
      <c r="E178" s="147"/>
      <c r="F178" s="147"/>
      <c r="G178" s="147"/>
      <c r="H178" s="147"/>
      <c r="J178" s="13"/>
    </row>
    <row r="179" spans="1:10" ht="31.5" customHeight="1" x14ac:dyDescent="0.25">
      <c r="A179" s="147" t="s">
        <v>49</v>
      </c>
      <c r="B179" s="147"/>
      <c r="C179" s="147"/>
      <c r="D179" s="147"/>
      <c r="E179" s="147"/>
      <c r="F179" s="147"/>
      <c r="G179" s="147"/>
      <c r="H179" s="147"/>
      <c r="I179" s="147"/>
      <c r="J179" s="147"/>
    </row>
    <row r="180" spans="1:10" ht="22.5" customHeight="1" x14ac:dyDescent="0.35">
      <c r="A180" s="152" t="s">
        <v>10</v>
      </c>
      <c r="B180" s="152"/>
      <c r="C180" s="152"/>
      <c r="D180" s="152"/>
      <c r="E180" s="152"/>
      <c r="F180" s="152"/>
      <c r="G180" s="152"/>
      <c r="H180" s="152"/>
    </row>
    <row r="181" spans="1:10" ht="100.5" customHeight="1" x14ac:dyDescent="0.25">
      <c r="A181" s="117" t="s">
        <v>356</v>
      </c>
      <c r="B181" s="117"/>
      <c r="C181" s="117"/>
      <c r="D181" s="117"/>
      <c r="E181" s="117"/>
      <c r="F181" s="117"/>
      <c r="G181" s="117"/>
      <c r="H181" s="117"/>
      <c r="I181" s="117"/>
      <c r="J181" s="117"/>
    </row>
    <row r="182" spans="1:10" ht="30.75" customHeight="1" x14ac:dyDescent="0.25">
      <c r="A182" s="153" t="s">
        <v>15</v>
      </c>
      <c r="B182" s="153"/>
      <c r="C182" s="153"/>
      <c r="D182" s="153"/>
      <c r="E182" s="153"/>
      <c r="F182" s="153"/>
      <c r="G182" s="153"/>
      <c r="H182" s="153"/>
      <c r="I182" s="153"/>
      <c r="J182" s="153"/>
    </row>
    <row r="183" spans="1:10" ht="12" customHeight="1" x14ac:dyDescent="0.25">
      <c r="A183" s="127"/>
      <c r="B183" s="127"/>
      <c r="C183" s="127"/>
      <c r="D183" s="127"/>
      <c r="E183" s="127"/>
      <c r="F183" s="127"/>
      <c r="G183" s="127"/>
      <c r="H183" s="127"/>
      <c r="I183" s="127"/>
      <c r="J183" s="127"/>
    </row>
    <row r="184" spans="1:10" ht="21" customHeight="1" x14ac:dyDescent="0.25">
      <c r="A184" s="36" t="s">
        <v>339</v>
      </c>
      <c r="B184" s="148" t="s">
        <v>42</v>
      </c>
      <c r="C184" s="148"/>
      <c r="D184" s="148"/>
      <c r="E184" s="148"/>
      <c r="F184" s="148"/>
      <c r="G184" s="148"/>
      <c r="H184" s="148"/>
      <c r="I184" s="148"/>
      <c r="J184" s="37"/>
    </row>
    <row r="185" spans="1:10" s="8" customFormat="1" ht="27.75" customHeight="1" x14ac:dyDescent="0.25">
      <c r="A185" s="38"/>
      <c r="B185" s="149" t="s">
        <v>44</v>
      </c>
      <c r="C185" s="149"/>
      <c r="D185" s="149"/>
      <c r="E185" s="149"/>
      <c r="F185" s="149"/>
      <c r="G185" s="149"/>
      <c r="H185" s="149"/>
      <c r="I185" s="39"/>
      <c r="J185" s="39"/>
    </row>
    <row r="186" spans="1:10" ht="48" customHeight="1" x14ac:dyDescent="0.25">
      <c r="A186" s="40" t="s">
        <v>19</v>
      </c>
      <c r="B186" s="127" t="s">
        <v>314</v>
      </c>
      <c r="C186" s="127"/>
      <c r="D186" s="127"/>
      <c r="E186" s="127"/>
      <c r="F186" s="127"/>
      <c r="G186" s="127"/>
      <c r="H186" s="127"/>
      <c r="I186" s="127"/>
      <c r="J186" s="127"/>
    </row>
    <row r="187" spans="1:10" ht="46.5" customHeight="1" x14ac:dyDescent="0.25">
      <c r="A187" s="40" t="s">
        <v>3</v>
      </c>
      <c r="B187" s="127" t="s">
        <v>290</v>
      </c>
      <c r="C187" s="127"/>
      <c r="D187" s="127"/>
      <c r="E187" s="127"/>
      <c r="F187" s="127"/>
      <c r="G187" s="127"/>
      <c r="H187" s="127"/>
      <c r="I187" s="127"/>
      <c r="J187" s="127"/>
    </row>
    <row r="188" spans="1:10" ht="32.25" customHeight="1" x14ac:dyDescent="0.25">
      <c r="A188" s="40" t="s">
        <v>4</v>
      </c>
      <c r="B188" s="127" t="s">
        <v>291</v>
      </c>
      <c r="C188" s="127"/>
      <c r="D188" s="127"/>
      <c r="E188" s="127"/>
      <c r="F188" s="127"/>
      <c r="G188" s="127"/>
      <c r="H188" s="127"/>
      <c r="I188" s="127"/>
      <c r="J188" s="127"/>
    </row>
    <row r="189" spans="1:10" ht="34.5" customHeight="1" x14ac:dyDescent="0.25">
      <c r="A189" s="40" t="s">
        <v>5</v>
      </c>
      <c r="B189" s="127" t="s">
        <v>292</v>
      </c>
      <c r="C189" s="127"/>
      <c r="D189" s="127"/>
      <c r="E189" s="127"/>
      <c r="F189" s="127"/>
      <c r="G189" s="127"/>
      <c r="H189" s="127"/>
      <c r="I189" s="127"/>
      <c r="J189" s="127"/>
    </row>
    <row r="190" spans="1:10" ht="21" customHeight="1" x14ac:dyDescent="0.25">
      <c r="A190" s="40" t="s">
        <v>11</v>
      </c>
      <c r="B190" s="124" t="s">
        <v>279</v>
      </c>
      <c r="C190" s="124"/>
      <c r="D190" s="125"/>
      <c r="E190" s="125"/>
      <c r="F190" s="125"/>
      <c r="G190" s="125"/>
      <c r="H190" s="125"/>
      <c r="I190" s="125"/>
      <c r="J190" s="125"/>
    </row>
    <row r="191" spans="1:10" ht="60.75" customHeight="1" x14ac:dyDescent="0.25">
      <c r="A191" s="40" t="s">
        <v>12</v>
      </c>
      <c r="B191" s="124" t="s">
        <v>293</v>
      </c>
      <c r="C191" s="124"/>
      <c r="D191" s="125"/>
      <c r="E191" s="125"/>
      <c r="F191" s="125"/>
      <c r="G191" s="125"/>
      <c r="H191" s="125"/>
      <c r="I191" s="125"/>
      <c r="J191" s="125"/>
    </row>
    <row r="192" spans="1:10" x14ac:dyDescent="0.25">
      <c r="A192" s="40" t="s">
        <v>13</v>
      </c>
      <c r="B192" s="150" t="s">
        <v>294</v>
      </c>
      <c r="C192" s="150"/>
      <c r="D192" s="151"/>
      <c r="E192" s="151"/>
      <c r="F192" s="151"/>
      <c r="G192" s="151"/>
      <c r="H192" s="151"/>
      <c r="I192" s="151"/>
      <c r="J192" s="151"/>
    </row>
    <row r="193" spans="1:10" ht="51" customHeight="1" x14ac:dyDescent="0.25">
      <c r="A193" s="40" t="s">
        <v>14</v>
      </c>
      <c r="B193" s="126" t="s">
        <v>298</v>
      </c>
      <c r="C193" s="126"/>
      <c r="D193" s="145"/>
      <c r="E193" s="145"/>
      <c r="F193" s="145"/>
      <c r="G193" s="145"/>
      <c r="H193" s="145"/>
      <c r="I193" s="145"/>
      <c r="J193" s="145"/>
    </row>
    <row r="194" spans="1:10" ht="36" customHeight="1" x14ac:dyDescent="0.25">
      <c r="A194" s="92"/>
      <c r="B194" s="89" t="s">
        <v>295</v>
      </c>
      <c r="C194" s="88" t="s">
        <v>296</v>
      </c>
      <c r="D194" s="146" t="s">
        <v>297</v>
      </c>
      <c r="E194" s="146"/>
      <c r="F194" s="146"/>
      <c r="G194" s="146"/>
      <c r="H194" s="146"/>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22" t="s">
        <v>318</v>
      </c>
      <c r="C197" s="123"/>
      <c r="D197" s="123"/>
      <c r="E197" s="123"/>
      <c r="F197" s="123"/>
      <c r="G197" s="123"/>
      <c r="H197" s="123"/>
      <c r="I197" s="123"/>
      <c r="J197" s="123"/>
    </row>
    <row r="198" spans="1:10" x14ac:dyDescent="0.25">
      <c r="A198" s="40" t="s">
        <v>21</v>
      </c>
      <c r="B198" s="93" t="s">
        <v>299</v>
      </c>
      <c r="C198" s="41"/>
      <c r="D198" s="41"/>
      <c r="E198" s="41"/>
      <c r="F198" s="41"/>
      <c r="G198" s="41"/>
      <c r="H198" s="41"/>
      <c r="I198" s="41"/>
      <c r="J198" s="41"/>
    </row>
    <row r="199" spans="1:10" ht="78" customHeight="1" x14ac:dyDescent="0.25">
      <c r="A199" s="40" t="s">
        <v>22</v>
      </c>
      <c r="B199" s="127" t="s">
        <v>300</v>
      </c>
      <c r="C199" s="127"/>
      <c r="D199" s="127"/>
      <c r="E199" s="127"/>
      <c r="F199" s="127"/>
      <c r="G199" s="127"/>
      <c r="H199" s="127"/>
      <c r="I199" s="127"/>
      <c r="J199" s="127"/>
    </row>
    <row r="200" spans="1:10" ht="33.75" customHeight="1" x14ac:dyDescent="0.25">
      <c r="A200" s="40" t="s">
        <v>23</v>
      </c>
      <c r="B200" s="124" t="s">
        <v>45</v>
      </c>
      <c r="C200" s="124"/>
      <c r="D200" s="125"/>
      <c r="E200" s="125"/>
      <c r="F200" s="125"/>
      <c r="G200" s="125"/>
      <c r="H200" s="125"/>
      <c r="I200" s="125"/>
      <c r="J200" s="125"/>
    </row>
    <row r="201" spans="1:10" ht="33.75" customHeight="1" x14ac:dyDescent="0.25">
      <c r="A201" s="40" t="s">
        <v>24</v>
      </c>
      <c r="B201" s="126" t="s">
        <v>301</v>
      </c>
      <c r="C201" s="126"/>
      <c r="D201" s="126"/>
      <c r="E201" s="126"/>
      <c r="F201" s="126"/>
      <c r="G201" s="126"/>
      <c r="H201" s="126"/>
      <c r="I201" s="126"/>
      <c r="J201" s="126"/>
    </row>
    <row r="202" spans="1:10" ht="96" customHeight="1" x14ac:dyDescent="0.25">
      <c r="A202" s="40" t="s">
        <v>302</v>
      </c>
      <c r="B202" s="127" t="s">
        <v>46</v>
      </c>
      <c r="C202" s="127"/>
      <c r="D202" s="127"/>
      <c r="E202" s="127"/>
      <c r="F202" s="127"/>
      <c r="G202" s="127"/>
      <c r="H202" s="127"/>
      <c r="I202" s="127"/>
      <c r="J202" s="127"/>
    </row>
    <row r="203" spans="1:10" ht="39" customHeight="1" x14ac:dyDescent="0.25">
      <c r="A203" s="40"/>
      <c r="B203" s="129" t="s">
        <v>322</v>
      </c>
      <c r="C203" s="129"/>
      <c r="D203" s="129"/>
      <c r="E203" s="129"/>
      <c r="F203" s="129"/>
      <c r="G203" s="129"/>
      <c r="H203" s="129"/>
      <c r="I203" s="129"/>
      <c r="J203" s="129"/>
    </row>
    <row r="204" spans="1:10" s="34" customFormat="1" ht="228" customHeight="1" x14ac:dyDescent="0.25">
      <c r="A204" s="42"/>
      <c r="B204" s="128" t="s">
        <v>303</v>
      </c>
      <c r="C204" s="128"/>
      <c r="D204" s="128"/>
      <c r="E204" s="128"/>
      <c r="F204" s="128"/>
      <c r="G204" s="128"/>
      <c r="H204" s="128"/>
      <c r="I204" s="128"/>
      <c r="J204" s="128"/>
    </row>
    <row r="205" spans="1:10" ht="30" customHeight="1" x14ac:dyDescent="0.25">
      <c r="A205" s="40" t="s">
        <v>304</v>
      </c>
      <c r="B205" s="127" t="s">
        <v>305</v>
      </c>
      <c r="C205" s="127"/>
      <c r="D205" s="127"/>
      <c r="E205" s="127"/>
      <c r="F205" s="127"/>
      <c r="G205" s="127"/>
      <c r="H205" s="127"/>
      <c r="I205" s="127"/>
      <c r="J205" s="127"/>
    </row>
    <row r="206" spans="1:10" s="9" customFormat="1" x14ac:dyDescent="0.25">
      <c r="A206" s="43" t="s">
        <v>306</v>
      </c>
      <c r="B206" s="130" t="s">
        <v>47</v>
      </c>
      <c r="C206" s="130"/>
      <c r="D206" s="130"/>
      <c r="E206" s="130"/>
      <c r="F206" s="130"/>
      <c r="G206" s="130"/>
      <c r="H206" s="130"/>
      <c r="I206" s="44"/>
      <c r="J206" s="44"/>
    </row>
    <row r="207" spans="1:10" ht="30.75" customHeight="1" x14ac:dyDescent="0.25">
      <c r="A207" s="120" t="s">
        <v>308</v>
      </c>
      <c r="B207" s="120"/>
      <c r="C207" s="131"/>
      <c r="D207" s="131"/>
      <c r="E207" s="131"/>
      <c r="F207" s="131"/>
      <c r="G207" s="131"/>
      <c r="H207" s="131"/>
      <c r="I207" s="131"/>
      <c r="J207" s="131"/>
    </row>
    <row r="208" spans="1:10" ht="30.75" customHeight="1" x14ac:dyDescent="0.25">
      <c r="A208" s="120" t="s">
        <v>309</v>
      </c>
      <c r="B208" s="120"/>
      <c r="C208" s="131"/>
      <c r="D208" s="131"/>
      <c r="E208" s="131"/>
      <c r="F208" s="131"/>
      <c r="G208" s="131"/>
      <c r="H208" s="131"/>
      <c r="I208" s="131"/>
      <c r="J208" s="131"/>
    </row>
    <row r="209" spans="1:10" ht="30.75" customHeight="1" x14ac:dyDescent="0.25">
      <c r="A209" s="120" t="s">
        <v>307</v>
      </c>
      <c r="B209" s="120"/>
      <c r="C209" s="131"/>
      <c r="D209" s="131"/>
      <c r="E209" s="131"/>
      <c r="F209" s="131"/>
      <c r="G209" s="131"/>
      <c r="H209" s="131"/>
      <c r="I209" s="131"/>
      <c r="J209" s="131"/>
    </row>
    <row r="210" spans="1:10" ht="30.75" customHeight="1" x14ac:dyDescent="0.25">
      <c r="A210" s="120" t="s">
        <v>310</v>
      </c>
      <c r="B210" s="120"/>
      <c r="C210" s="131"/>
      <c r="D210" s="131"/>
      <c r="E210" s="131"/>
      <c r="F210" s="131"/>
      <c r="G210" s="131"/>
      <c r="H210" s="131"/>
      <c r="I210" s="131"/>
      <c r="J210" s="131"/>
    </row>
    <row r="211" spans="1:10" ht="30.75" customHeight="1" x14ac:dyDescent="0.25">
      <c r="A211" s="120" t="s">
        <v>311</v>
      </c>
      <c r="B211" s="120"/>
      <c r="C211" s="131"/>
      <c r="D211" s="131"/>
      <c r="E211" s="131"/>
      <c r="F211" s="131"/>
      <c r="G211" s="131"/>
      <c r="H211" s="131"/>
      <c r="I211" s="131"/>
      <c r="J211" s="131"/>
    </row>
    <row r="212" spans="1:10" ht="30" customHeight="1" x14ac:dyDescent="0.25">
      <c r="A212" s="17"/>
      <c r="B212" s="17"/>
      <c r="C212" s="17"/>
      <c r="D212" s="17"/>
      <c r="E212" s="17"/>
      <c r="F212" s="17"/>
      <c r="G212" s="17"/>
      <c r="H212" s="17"/>
    </row>
    <row r="213" spans="1:10" ht="32.25" customHeight="1" x14ac:dyDescent="0.25">
      <c r="A213" s="15"/>
      <c r="B213" s="18"/>
      <c r="E213" s="32"/>
      <c r="G213" s="121" t="s">
        <v>51</v>
      </c>
      <c r="H213" s="121"/>
      <c r="I213" s="121"/>
    </row>
    <row r="214" spans="1:10" ht="32.25" customHeight="1" x14ac:dyDescent="0.25">
      <c r="A214" s="33"/>
      <c r="B214" s="33"/>
      <c r="E214" s="33"/>
      <c r="G214" s="118" t="s">
        <v>48</v>
      </c>
      <c r="H214" s="118"/>
      <c r="I214" s="118"/>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9" t="s">
        <v>321</v>
      </c>
      <c r="C233" s="119"/>
      <c r="D233" s="119"/>
      <c r="E233" s="119"/>
      <c r="F233" s="119"/>
      <c r="G233" s="119"/>
      <c r="H233" s="119"/>
      <c r="I233" s="119"/>
      <c r="J233" s="119"/>
      <c r="K233" s="119"/>
    </row>
  </sheetData>
  <sheetProtection password="CE39" sheet="1" selectLockedCells="1"/>
  <mergeCells count="157">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B68:C68"/>
    <mergeCell ref="A179:J179"/>
    <mergeCell ref="B186:J186"/>
    <mergeCell ref="B184:I184"/>
    <mergeCell ref="B185:H185"/>
    <mergeCell ref="B187:J187"/>
    <mergeCell ref="B191:J191"/>
    <mergeCell ref="B192:J192"/>
    <mergeCell ref="A178:H178"/>
    <mergeCell ref="A180:H180"/>
    <mergeCell ref="A182:J182"/>
    <mergeCell ref="A183:J183"/>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B172:C172"/>
    <mergeCell ref="B173:C173"/>
    <mergeCell ref="B174:C174"/>
    <mergeCell ref="B175:C175"/>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s>
  <conditionalFormatting sqref="G81">
    <cfRule type="expression" dxfId="2" priority="10">
      <formula>$G81&gt;$F81</formula>
    </cfRule>
  </conditionalFormatting>
  <conditionalFormatting sqref="G172:G175">
    <cfRule type="expression" dxfId="1" priority="2">
      <formula>$G172&gt;$F172</formula>
    </cfRule>
  </conditionalFormatting>
  <conditionalFormatting sqref="H43:H175">
    <cfRule type="expression" dxfId="0" priority="1">
      <formula>$G43&lt;$F43*0.6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xr:uid="{00000000-0002-0000-0000-000000000000}">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R6- 2023r- 17.11.2023_1-2023_PR.xlsx</dmsv2BaseFileName>
    <dmsv2BaseDisplayName xmlns="http://schemas.microsoft.com/sharepoint/v3">FORMULARZ OFERTOWY - R6- 2023r- 17.11.2023_1-2023_PR</dmsv2BaseDisplayName>
    <dmsv2SWPP2ObjectNumber xmlns="http://schemas.microsoft.com/sharepoint/v3" xsi:nil="true"/>
    <dmsv2SWPP2SumMD5 xmlns="http://schemas.microsoft.com/sharepoint/v3">6e257167e4f80d1830408b433481e287</dmsv2SWPP2SumMD5>
    <dmsv2BaseMoved xmlns="http://schemas.microsoft.com/sharepoint/v3">false</dmsv2BaseMoved>
    <dmsv2BaseIsSensitive xmlns="http://schemas.microsoft.com/sharepoint/v3">true</dmsv2BaseIsSensitive>
    <dmsv2SWPP2IDSWPP2 xmlns="http://schemas.microsoft.com/sharepoint/v3">624191</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18040599</dmsv2BaseClientSystemDocumentID>
    <dmsv2BaseModifiedByID xmlns="http://schemas.microsoft.com/sharepoint/v3">11603127</dmsv2BaseModifiedByID>
    <dmsv2BaseCreatedByID xmlns="http://schemas.microsoft.com/sharepoint/v3">11603127</dmsv2BaseCreatedByID>
    <dmsv2SWPP2ObjectDepartment xmlns="http://schemas.microsoft.com/sharepoint/v3">00000001000700010000000g000000000001</dmsv2SWPP2ObjectDepartment>
    <dmsv2SWPP2ObjectName xmlns="http://schemas.microsoft.com/sharepoint/v3">Wniosek</dmsv2SWPP2ObjectName>
    <_dlc_DocId xmlns="a19cb1c7-c5c7-46d4-85ae-d83685407bba">Z5RRMKSVTRK3-1773565910-11114</_dlc_DocId>
    <_dlc_DocIdUrl xmlns="a19cb1c7-c5c7-46d4-85ae-d83685407bba">
      <Url>https://swpp2.dms.gkpge.pl/sites/26/_layouts/15/DocIdRedir.aspx?ID=Z5RRMKSVTRK3-1773565910-11114</Url>
      <Description>Z5RRMKSVTRK3-1773565910-11114</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MS2_SWPP2_BaseDocument" ma:contentTypeID="0x01018910008BC3E1D7525B5D45BC636E56515E7075" ma:contentTypeVersion="0" ma:contentTypeDescription="SWPP2 Dokument bazowy" ma:contentTypeScope="" ma:versionID="f77f662043d3b6cd0137473a42c8a50e">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2.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3.xml><?xml version="1.0" encoding="utf-8"?>
<ds:datastoreItem xmlns:ds="http://schemas.openxmlformats.org/officeDocument/2006/customXml" ds:itemID="{899E3D56-68DD-400C-8174-8555C1C183D3}">
  <ds:schemaRefs>
    <ds:schemaRef ds:uri="http://purl.org/dc/terms/"/>
    <ds:schemaRef ds:uri="http://schemas.microsoft.com/sharepoint/v3"/>
    <ds:schemaRef ds:uri="http://schemas.microsoft.com/office/2006/documentManagement/types"/>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infopath/2007/PartnerControls"/>
    <ds:schemaRef ds:uri="a19cb1c7-c5c7-46d4-85ae-d83685407bba"/>
    <ds:schemaRef ds:uri="http://purl.org/dc/dcmitype/"/>
  </ds:schemaRefs>
</ds:datastoreItem>
</file>

<file path=customXml/itemProps4.xml><?xml version="1.0" encoding="utf-8"?>
<ds:datastoreItem xmlns:ds="http://schemas.openxmlformats.org/officeDocument/2006/customXml" ds:itemID="{83C11A79-D10F-4BCE-9769-1318A450F6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3</vt:i4>
      </vt:variant>
    </vt:vector>
  </HeadingPairs>
  <TitlesOfParts>
    <vt:vector size="4" baseType="lpstr">
      <vt:lpstr>RE-5</vt:lpstr>
      <vt:lpstr>'RE-5'!_ftnref1</vt:lpstr>
      <vt:lpstr>Ceny_jednostkowe_R6</vt:lpstr>
      <vt:lpstr>'RE-5'!Obszar_wydruku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2026-01-30T12:55:05Z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0x01018910008BC3E1D7525B5D45BC636E56515E7075</vt:lpwstr>
  </property>
  <property fmtid="{D5CDD505-2E9C-101B-9397-08002B2CF9AE}" pid="3" name="_dlc_DocIdItemGuid">
    <vt:lpwstr>9ade9ffb-6a35-4937-b820-4c8333c0e9e1</vt:lpwstr>
  </property>
</Properties>
</file>